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20" windowWidth="23250" windowHeight="5565" activeTab="1"/>
  </bookViews>
  <sheets>
    <sheet name="ผลผลิตที่2" sheetId="1" r:id="rId1"/>
    <sheet name="ผลผลิตที่2 (งบนอก)" sheetId="2" r:id="rId2"/>
    <sheet name="ผลผลิตที่3" sheetId="3" r:id="rId3"/>
    <sheet name="ผลผลิตที่6" sheetId="4" r:id="rId4"/>
  </sheets>
  <definedNames>
    <definedName name="_xlnm.Print_Titles" localSheetId="0">'ผลผลิตที่2'!$A:$Z,'ผลผลิตที่2'!$15:$17</definedName>
    <definedName name="_xlnm.Print_Titles" localSheetId="2">'ผลผลิตที่3'!$16:$19</definedName>
  </definedNames>
  <calcPr fullCalcOnLoad="1"/>
</workbook>
</file>

<file path=xl/sharedStrings.xml><?xml version="1.0" encoding="utf-8"?>
<sst xmlns="http://schemas.openxmlformats.org/spreadsheetml/2006/main" count="360" uniqueCount="133">
  <si>
    <t>แผ่นดิน</t>
  </si>
  <si>
    <t xml:space="preserve"> </t>
  </si>
  <si>
    <t>โครงการ</t>
  </si>
  <si>
    <t>ตัวชี้วัดระดับผลลัพธ์</t>
  </si>
  <si>
    <t>ผลผลิต  :  ผลงานวิจัยเพื่อสร้างองค์ความรู้</t>
  </si>
  <si>
    <t xml:space="preserve">เชิงปริมาณ  :  </t>
  </si>
  <si>
    <t xml:space="preserve"> - จำนวนงานวิจัยหรืองานสร้างสรรค์ที่ตีพิมพ์เผยแพร่ในระดับชาติหรือนานาชาติ</t>
  </si>
  <si>
    <t xml:space="preserve">เชิงคุณภาพ  :  </t>
  </si>
  <si>
    <t xml:space="preserve"> - จำนวนผลงานวิจัย/นวัตกรรม ที่นำไปใช้ประโยชน์ในเชิงพาณิชย์/ประโยชน์ต่อสังคม ชุมชน</t>
  </si>
  <si>
    <t xml:space="preserve">เชิงเวลา  :  </t>
  </si>
  <si>
    <t xml:space="preserve"> - จำนวนผลงานวิจัย/นวัตกรรม ที่นำไปใช้ประโยชน์ภายในระยะเวลา 1 ปี</t>
  </si>
  <si>
    <t>ตัวชี้วัดระดับผลผลิต</t>
  </si>
  <si>
    <t>- จำนวนโครงการวิจัย</t>
  </si>
  <si>
    <t xml:space="preserve"> - จำนวนโครงการวิจัยเป็นไปตามมาตรฐานที่กำหนด</t>
  </si>
  <si>
    <t xml:space="preserve"> - โครงการวิจัยที่แล้วเสร็จภายในระยะเวลาที่กำหนด</t>
  </si>
  <si>
    <t>ร้อยละ</t>
  </si>
  <si>
    <t xml:space="preserve">เชิงต้นทุน  :  </t>
  </si>
  <si>
    <t xml:space="preserve"> - ค่าใช้จ่ายการวิจัยตามงบประมาณที่ได้รับจัดสรร</t>
  </si>
  <si>
    <t>บาท</t>
  </si>
  <si>
    <t>เป้าหมาย</t>
  </si>
  <si>
    <t>งบประมาณ</t>
  </si>
  <si>
    <t>ระยะเวลาดำเนินงาน</t>
  </si>
  <si>
    <t>หมายเหตุ</t>
  </si>
  <si>
    <t>ปริมาณ</t>
  </si>
  <si>
    <t>คุณภาพ</t>
  </si>
  <si>
    <t>เวลา</t>
  </si>
  <si>
    <t>ต้นทุน</t>
  </si>
  <si>
    <t>เงินรายได้</t>
  </si>
  <si>
    <t xml:space="preserve">อื่น ๆ </t>
  </si>
  <si>
    <t>(ระบุ)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</si>
  <si>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</si>
  <si>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</si>
  <si>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</si>
  <si>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</si>
  <si>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</si>
  <si>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</si>
  <si>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</si>
  <si>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</si>
  <si>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</si>
  <si>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</si>
  <si>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</si>
  <si>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</si>
  <si>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โครงการ/กิจกรรม</t>
  </si>
  <si>
    <t>P</t>
  </si>
  <si>
    <t>A</t>
  </si>
  <si>
    <t xml:space="preserve"> - ผู้สำเร็จการศึกษาที่ได้งานทำ ศึกษาต่อ หรือประกอบอาชีพอิสระภายในระยะเวลา 1 ปี</t>
  </si>
  <si>
    <t xml:space="preserve"> - จำนวนผู้สำเร็จการศึกษา</t>
  </si>
  <si>
    <t>คน</t>
  </si>
  <si>
    <t xml:space="preserve"> - ผู้สำเร็จการศึกษาจบการศึกษาตามมาตรฐานหลักสูตร</t>
  </si>
  <si>
    <t xml:space="preserve"> - ผู้สำเร็จการศึกษาที่จบการศึกษาตามหลักสูตรภายในระยะเวลาที่กำหนด</t>
  </si>
  <si>
    <t xml:space="preserve"> - ค่าใช้จ่ายการผลิตตามงบประมาณที่ได้รับจัดสรร</t>
  </si>
  <si>
    <t xml:space="preserve"> - จำนวนนักศึกษาที่เข้าใหม่</t>
  </si>
  <si>
    <t xml:space="preserve"> - จำนวนนักศึกษาที่คงอยู่</t>
  </si>
  <si>
    <t>งบบุคลากร</t>
  </si>
  <si>
    <t xml:space="preserve"> - ค่าตอบแทน</t>
  </si>
  <si>
    <t xml:space="preserve"> - ค่าใช้สอย</t>
  </si>
  <si>
    <t xml:space="preserve"> - ค่าวัสดุ</t>
  </si>
  <si>
    <t>งบลงทุน</t>
  </si>
  <si>
    <t>ค่าครุภัณฑ์</t>
  </si>
  <si>
    <t>งบเงินอุดหนุน</t>
  </si>
  <si>
    <t>งบรายจ่ายอื่น</t>
  </si>
  <si>
    <t>ผลผลิต  :  ผลงานการให้บริการวิชาการ</t>
  </si>
  <si>
    <t xml:space="preserve"> - ผู้เข้ารับบริการนำความรู้ไปใช้ประโยชน์</t>
  </si>
  <si>
    <t xml:space="preserve"> - ความพึงพอใจของผู้รับบริการวิชาการและวิชาชีพ ต่อประโยชน์จากการบริการ</t>
  </si>
  <si>
    <t xml:space="preserve"> - โครงการบริการวิชาการที่ส่งเสริมศักยภาพในการแข่งขันของประเทศในเวลา 1 ปี</t>
  </si>
  <si>
    <t xml:space="preserve"> - จำนวนโครงการ/กิจกรรมบริการวิชาการแก่สังคม</t>
  </si>
  <si>
    <t xml:space="preserve"> - ความพึงพอใจของผู้รับบริการในกระบวนการให้บริการ</t>
  </si>
  <si>
    <t xml:space="preserve"> - งานบริการวิชาการแล้วเสร็จตามระยะเวลาที่กำหนด</t>
  </si>
  <si>
    <t>ผลผลิต  :  ผู้สำเร็จการศึกษาด้านวิทยาศาสตร์และเทคโนโลยี</t>
  </si>
  <si>
    <t>เรื่อง</t>
  </si>
  <si>
    <t>ปี  2558</t>
  </si>
  <si>
    <t>ลำดับที่</t>
  </si>
  <si>
    <t xml:space="preserve"> - ผู้สำเร็จการศึกษาที่ได้งานทำตรงสาขาหรือสาขาที่เกี่ยวข้อง</t>
  </si>
  <si>
    <t xml:space="preserve"> - ค่าใช้จ่ายของการให้บริการวิชาการตามงบที่ได้รับจัดสรร</t>
  </si>
  <si>
    <t xml:space="preserve"> - ความพึงพอใจของนายจ้างที่มีต่อผู้สำเร็จการศึกษา</t>
  </si>
  <si>
    <t>ปี  2559</t>
  </si>
  <si>
    <t>โครงการบริการวิชาการสัญจรสู่ชุมชน</t>
  </si>
  <si>
    <t>1 โครงการ</t>
  </si>
  <si>
    <t>50 คน</t>
  </si>
  <si>
    <t>กลุ่มบริการวิชาการ</t>
  </si>
  <si>
    <t>โครงการส่งเสริมสิ่งประดิษฐ์และนวัตกรรมเพื่อคนรุ่นใหม่</t>
  </si>
  <si>
    <t>ประจำปีงบประมาณ พ.ศ. 2559</t>
  </si>
  <si>
    <t>กองทุนเพื่อการวิจัย</t>
  </si>
  <si>
    <t>-</t>
  </si>
  <si>
    <t>โครงการจัดทำวารสารวิชาการและวิจัย มทร.พระนคร</t>
  </si>
  <si>
    <t>30 ผลงาน</t>
  </si>
  <si>
    <t>50 ผลงาน</t>
  </si>
  <si>
    <t>โครงการวิจัยสถาบัน</t>
  </si>
  <si>
    <t>กลุ่มวิจัย</t>
  </si>
  <si>
    <t>สำนักงาน</t>
  </si>
  <si>
    <t>ผอ.</t>
  </si>
  <si>
    <t>สถาบันวิจัยและพัฒนา</t>
  </si>
  <si>
    <t>แผนปฏิบัติการประจำปีงบประมาณ พ.ศ. 2559</t>
  </si>
  <si>
    <t>40 ผลงาน</t>
  </si>
  <si>
    <t>40 คน</t>
  </si>
  <si>
    <t xml:space="preserve">โครงการการฝึกอบรมเพื่อถ่ายทอดเทคโนโลยีสู่กลุ่มวิสาหกิจชุมชนสมุนไพรกระเทียมดำ อำเภอท่าม่วง จังหวัดกาญจนบุรี </t>
  </si>
  <si>
    <t>โครงการการจัดนิทรรศการวิจัย สิ่งประดิษฐ์ ร่วมกับหน่วยงานภายนอก</t>
  </si>
  <si>
    <t>เครื่องสแกนเอกสารความเร็วสูง</t>
  </si>
  <si>
    <t>งานบริหารทั่วไป</t>
  </si>
  <si>
    <t>โครงการพัฒนาศักยภาพและสร้างความเข้มแข็งนักวิจัย มหาวิทยาลัยเทคโนโลยีราชมงคลพระนคร</t>
  </si>
  <si>
    <t>โครงการการอบรมเพื่อพัฒนาศักยภาพผู้ปฎิบัติงานวิจัยและบริการวิชาการ</t>
  </si>
  <si>
    <t>75 คน</t>
  </si>
  <si>
    <t>44 คน</t>
  </si>
  <si>
    <t>30 บทความ</t>
  </si>
  <si>
    <t>20 บทความ</t>
  </si>
  <si>
    <t>โครงการจัดนิทรรศการในงานประชุมวิชาการนานาชาติ   “การยกระดับคุณภาพชีวิตและภูมิปัญญาท้องถิ่นอาเซียน” ของมหาวิทยาลัยเทคโนโลยีราชมงคลพระนคร</t>
  </si>
  <si>
    <t>1 เครื่อง</t>
  </si>
  <si>
    <t>ผู้รับผิดชอบ</t>
  </si>
  <si>
    <t xml:space="preserve">โครงการจัดทำวารสารวิชาการและวิจัย มทร.พระนคร   </t>
  </si>
  <si>
    <t xml:space="preserve"> (สาขามนุษยศาสตร์และสังคมศาสตร์)</t>
  </si>
  <si>
    <t xml:space="preserve"> - เงินเดือน</t>
  </si>
  <si>
    <t xml:space="preserve"> - พนักงานราชการ</t>
  </si>
  <si>
    <t>งบดำเนินงาน</t>
  </si>
  <si>
    <r>
      <t xml:space="preserve">โครงการการฝึกอบรมเพื่อถ่ายทอดเทคโนโลยีการแปรรูปเห็ดและบัญชีครัวเรือน กลุ่มวิสาหกิจชุมชนฐานทรัพย์ อำเภอท่าม่วง จังหวัดกาญจนบุรี </t>
    </r>
    <r>
      <rPr>
        <sz val="16"/>
        <color indexed="12"/>
        <rFont val="Angsana New"/>
        <family val="1"/>
      </rPr>
      <t>*</t>
    </r>
  </si>
  <si>
    <t xml:space="preserve"> * ขออนุมัติปรับแผนปฏิบัติราชการ จากเดือนกุมภาพันธ์ 2559  เป็นเดือนกรกฎาคม 2559  </t>
  </si>
  <si>
    <r>
      <t>งบเงินอุดหนุน</t>
    </r>
    <r>
      <rPr>
        <b/>
        <sz val="16"/>
        <rFont val="Angsana New"/>
        <family val="1"/>
      </rPr>
      <t xml:space="preserve"> (งบภายนอก)</t>
    </r>
  </si>
  <si>
    <t>150 คน</t>
  </si>
  <si>
    <t>ผลผลิต  :  ผลงานการให้บริการวิชาการ (งบภายนอก)</t>
  </si>
  <si>
    <t>โครงการหน่วยการจัดฝึกอบรมหลักสูตรการเตรียมความพร้อมและพัฒนา</t>
  </si>
  <si>
    <t>บุคลากรเพื่อรองรับการดำเนินการโครงการ Talent Mobility</t>
  </si>
  <si>
    <t>30 คน</t>
  </si>
  <si>
    <r>
      <t xml:space="preserve">โครงการให้คำปรึกษาและบริการข้อมูลเทคโนโลยี </t>
    </r>
    <r>
      <rPr>
        <vertAlign val="superscript"/>
        <sz val="16"/>
        <color indexed="12"/>
        <rFont val="Angsana New"/>
        <family val="1"/>
      </rPr>
      <t>(1)</t>
    </r>
  </si>
  <si>
    <r>
      <t xml:space="preserve">มหาวิทยาลัยเทคโนโลยีราชมงคลพระนคร </t>
    </r>
    <r>
      <rPr>
        <vertAlign val="superscript"/>
        <sz val="16"/>
        <color indexed="12"/>
        <rFont val="Angsana New"/>
        <family val="1"/>
      </rPr>
      <t>(2)</t>
    </r>
  </si>
  <si>
    <r>
      <rPr>
        <vertAlign val="superscript"/>
        <sz val="20"/>
        <color indexed="12"/>
        <rFont val="Angsana New"/>
        <family val="1"/>
      </rPr>
      <t>(1)</t>
    </r>
    <r>
      <rPr>
        <sz val="16"/>
        <color indexed="12"/>
        <rFont val="Angsana New"/>
        <family val="1"/>
      </rPr>
      <t xml:space="preserve"> งบประมาณภายนอกจาก กระทรวงวิทยาศาสตร์และเทคโนโลยี  ได้รับการอนุมัติเข้าแผนปฏิบัติราชการ ประจำปีงบประมาณ พ.ศ. 2559    เมื่อวันที่ 19 กุมภาพันธ์ 2559</t>
    </r>
  </si>
  <si>
    <r>
      <rPr>
        <vertAlign val="superscript"/>
        <sz val="20"/>
        <color indexed="12"/>
        <rFont val="Angsana New"/>
        <family val="1"/>
      </rPr>
      <t>(2)</t>
    </r>
    <r>
      <rPr>
        <sz val="20"/>
        <color indexed="12"/>
        <rFont val="Angsana New"/>
        <family val="1"/>
      </rPr>
      <t xml:space="preserve"> </t>
    </r>
    <r>
      <rPr>
        <sz val="16"/>
        <color indexed="12"/>
        <rFont val="Angsana New"/>
        <family val="1"/>
      </rPr>
      <t>งบประมาณภายนอกจาก สำนักงานคณะกรรมการการอุดมศึกษา  ได้รับการอนุมัติเข้าแผนปฏิบัติราชการ ประจำปีงบประมาณ พ.ศ. 2559    เมื่อวันที่ 24 พฤษภาคม 2559</t>
    </r>
  </si>
  <si>
    <t>8 มิถุนายน  2559</t>
  </si>
  <si>
    <t>20 คน</t>
  </si>
  <si>
    <t>โครงการอบรมเชิงปฏิบัติการการจัดการบรรณานุกรมและการอ้างอิง</t>
  </si>
  <si>
    <r>
      <t xml:space="preserve">โครงการการประชุมวิชาการ มหาวิทยาลัยเทคโนโลยีราชมงคล ครั้งที่ 8 </t>
    </r>
    <r>
      <rPr>
        <vertAlign val="superscript"/>
        <sz val="20"/>
        <color indexed="12"/>
        <rFont val="Angsana New"/>
        <family val="1"/>
      </rPr>
      <t>(3)</t>
    </r>
  </si>
  <si>
    <r>
      <rPr>
        <vertAlign val="superscript"/>
        <sz val="18"/>
        <color indexed="12"/>
        <rFont val="Angsana New"/>
        <family val="1"/>
      </rPr>
      <t xml:space="preserve"> (3)</t>
    </r>
    <r>
      <rPr>
        <sz val="16"/>
        <color indexed="12"/>
        <rFont val="Angsana New"/>
        <family val="1"/>
      </rPr>
      <t xml:space="preserve"> ขออนุมัติปรับแผนปฏิบัติราชการ จากเดือนกรกฎาคม 2559  เป็นเดือนสิงหาคม 2559  เนื่องจาก มทร.กรุงเทพ กำหนดจัดงานวันที่ 24 – 26 สิงหาคม 2559</t>
    </r>
  </si>
  <si>
    <r>
      <t xml:space="preserve">โครงการพัฒนาบุคลากร : ศึกษาดูงานด้านวิจัยและบริการวิชาการ </t>
    </r>
    <r>
      <rPr>
        <vertAlign val="superscript"/>
        <sz val="18"/>
        <color indexed="12"/>
        <rFont val="Angsana New"/>
        <family val="1"/>
      </rPr>
      <t>(4)</t>
    </r>
  </si>
  <si>
    <r>
      <t xml:space="preserve">(Reference) ด้วยโปรแกรม Zotero </t>
    </r>
    <r>
      <rPr>
        <vertAlign val="superscript"/>
        <sz val="18"/>
        <color indexed="12"/>
        <rFont val="Angsana New"/>
        <family val="1"/>
      </rPr>
      <t>(5)</t>
    </r>
  </si>
  <si>
    <r>
      <rPr>
        <vertAlign val="superscript"/>
        <sz val="18"/>
        <color indexed="12"/>
        <rFont val="Angsana New"/>
        <family val="1"/>
      </rPr>
      <t>(4) (5)</t>
    </r>
    <r>
      <rPr>
        <sz val="16"/>
        <color indexed="12"/>
        <rFont val="Angsana New"/>
        <family val="1"/>
      </rPr>
      <t xml:space="preserve"> ได้รับการอนุมัติเข้าแผนปฏิบัติราชการ ประจำปีงบประมาณ พ.ศ. 2559    เมื่อวันที่ 15 มิถุนายน 2559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</si>
</sst>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[$-41E]d\ mmmm\ yyyy"/>
    <numFmt numFmtId="188" formatCode="[$-F800]dddd\,\ mmmm\ dd\,\ yyyy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sz val="18"/>
      <color indexed="9"/>
      <name val="Angsana New"/>
      <family val="1"/>
    </font>
    <font>
      <sz val="11"/>
      <name val="Angsana New"/>
      <family val="1"/>
    </font>
    <font>
      <sz val="10.5"/>
      <name val="Angsana New"/>
      <family val="1"/>
    </font>
    <font>
      <sz val="18"/>
      <color indexed="10"/>
      <name val="Angsana New"/>
      <family val="1"/>
    </font>
    <font>
      <b/>
      <u val="single"/>
      <sz val="16"/>
      <name val="Angsana New"/>
      <family val="1"/>
    </font>
    <font>
      <b/>
      <u val="single"/>
      <sz val="15"/>
      <name val="Angsana New"/>
      <family val="1"/>
    </font>
    <font>
      <sz val="20"/>
      <name val="Angsana  UPC"/>
      <family val="0"/>
    </font>
    <font>
      <sz val="10"/>
      <name val="Angsana New"/>
      <family val="1"/>
    </font>
    <font>
      <sz val="17"/>
      <name val="Angsana New"/>
      <family val="1"/>
    </font>
    <font>
      <u val="single"/>
      <sz val="16"/>
      <name val="Angsana New"/>
      <family val="1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20"/>
      <color indexed="12"/>
      <name val="Angsana New"/>
      <family val="1"/>
    </font>
    <font>
      <sz val="20"/>
      <color indexed="12"/>
      <name val="Angsana New"/>
      <family val="1"/>
    </font>
    <font>
      <vertAlign val="superscript"/>
      <sz val="18"/>
      <color indexed="12"/>
      <name val="Angsana New"/>
      <family val="1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22"/>
      <name val="Angsana New"/>
      <family val="1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 tint="-0.1499900072813034"/>
      <name val="Angsana New"/>
      <family val="1"/>
    </font>
    <font>
      <sz val="16"/>
      <color rgb="FF0000CC"/>
      <name val="Angsana New"/>
      <family val="1"/>
    </font>
    <font>
      <sz val="18"/>
      <color rgb="FFFF0000"/>
      <name val="Angsana New"/>
      <family val="1"/>
    </font>
    <font>
      <b/>
      <sz val="16"/>
      <color rgb="FF0000CC"/>
      <name val="TH SarabunPSK"/>
      <family val="2"/>
    </font>
    <font>
      <sz val="16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</cellStyleXfs>
  <cellXfs count="286">
    <xf numFmtId="0" fontId="0" fillId="0" borderId="0" xfId="0" applyAlignment="1">
      <alignment/>
    </xf>
    <xf numFmtId="0" fontId="5" fillId="0" borderId="0" xfId="64" applyFont="1">
      <alignment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>
      <alignment/>
      <protection/>
    </xf>
    <xf numFmtId="0" fontId="5" fillId="0" borderId="0" xfId="64" applyFont="1" applyBorder="1">
      <alignment/>
      <protection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32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center" shrinkToFit="1"/>
    </xf>
    <xf numFmtId="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" fontId="8" fillId="32" borderId="0" xfId="0" applyNumberFormat="1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right"/>
    </xf>
    <xf numFmtId="3" fontId="8" fillId="32" borderId="0" xfId="42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center" shrinkToFit="1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32" borderId="0" xfId="42" applyNumberFormat="1" applyFont="1" applyFill="1" applyBorder="1" applyAlignment="1">
      <alignment/>
    </xf>
    <xf numFmtId="0" fontId="10" fillId="32" borderId="0" xfId="0" applyFont="1" applyFill="1" applyBorder="1" applyAlignment="1">
      <alignment vertical="center" wrapText="1"/>
    </xf>
    <xf numFmtId="3" fontId="8" fillId="3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4" xfId="42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15" xfId="42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64" applyFont="1" applyBorder="1">
      <alignment/>
      <protection/>
    </xf>
    <xf numFmtId="0" fontId="5" fillId="0" borderId="10" xfId="64" applyFont="1" applyBorder="1" applyAlignment="1">
      <alignment horizontal="center"/>
      <protection/>
    </xf>
    <xf numFmtId="0" fontId="5" fillId="0" borderId="11" xfId="64" applyFont="1" applyBorder="1" applyAlignment="1">
      <alignment horizontal="center"/>
      <protection/>
    </xf>
    <xf numFmtId="0" fontId="5" fillId="0" borderId="13" xfId="64" applyFont="1" applyBorder="1" applyAlignment="1">
      <alignment horizontal="center"/>
      <protection/>
    </xf>
    <xf numFmtId="3" fontId="8" fillId="32" borderId="0" xfId="4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shrinkToFit="1"/>
    </xf>
    <xf numFmtId="3" fontId="8" fillId="0" borderId="0" xfId="0" applyNumberFormat="1" applyFont="1" applyFill="1" applyBorder="1" applyAlignment="1">
      <alignment shrinkToFit="1"/>
    </xf>
    <xf numFmtId="3" fontId="8" fillId="0" borderId="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3" fontId="14" fillId="0" borderId="11" xfId="42" applyNumberFormat="1" applyFont="1" applyBorder="1" applyAlignment="1">
      <alignment/>
    </xf>
    <xf numFmtId="0" fontId="14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64" applyFont="1" applyBorder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64" applyFont="1" applyAlignment="1">
      <alignment horizontal="right"/>
      <protection/>
    </xf>
    <xf numFmtId="0" fontId="10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42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3" fontId="5" fillId="0" borderId="16" xfId="42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64" applyFont="1" applyBorder="1" applyAlignment="1">
      <alignment horizontal="left"/>
      <protection/>
    </xf>
    <xf numFmtId="0" fontId="6" fillId="0" borderId="12" xfId="64" applyFont="1" applyBorder="1">
      <alignment/>
      <protection/>
    </xf>
    <xf numFmtId="0" fontId="15" fillId="0" borderId="17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64" applyFont="1" applyAlignment="1">
      <alignment horizontal="center"/>
      <protection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181" fontId="5" fillId="0" borderId="14" xfId="42" applyNumberFormat="1" applyFont="1" applyBorder="1" applyAlignment="1">
      <alignment/>
    </xf>
    <xf numFmtId="0" fontId="14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/>
    </xf>
    <xf numFmtId="0" fontId="6" fillId="0" borderId="19" xfId="0" applyFont="1" applyBorder="1" applyAlignment="1">
      <alignment vertical="center"/>
    </xf>
    <xf numFmtId="181" fontId="6" fillId="0" borderId="11" xfId="42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81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81" fontId="5" fillId="0" borderId="15" xfId="42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5" fillId="0" borderId="15" xfId="44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1" xfId="42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/>
    </xf>
    <xf numFmtId="181" fontId="5" fillId="0" borderId="21" xfId="42" applyNumberFormat="1" applyFont="1" applyBorder="1" applyAlignment="1">
      <alignment/>
    </xf>
    <xf numFmtId="0" fontId="6" fillId="33" borderId="2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3" xfId="64" applyFont="1" applyBorder="1" applyAlignment="1">
      <alignment horizontal="center"/>
      <protection/>
    </xf>
    <xf numFmtId="0" fontId="5" fillId="0" borderId="20" xfId="64" applyFont="1" applyBorder="1" applyAlignment="1">
      <alignment horizontal="center"/>
      <protection/>
    </xf>
    <xf numFmtId="0" fontId="5" fillId="0" borderId="19" xfId="64" applyFont="1" applyBorder="1" applyAlignment="1">
      <alignment horizontal="center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 horizont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42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6" fillId="0" borderId="19" xfId="0" applyFont="1" applyBorder="1" applyAlignment="1">
      <alignment horizontal="center" shrinkToFit="1"/>
    </xf>
    <xf numFmtId="0" fontId="5" fillId="0" borderId="19" xfId="0" applyFont="1" applyFill="1" applyBorder="1" applyAlignment="1">
      <alignment horizontal="center"/>
    </xf>
    <xf numFmtId="181" fontId="6" fillId="0" borderId="19" xfId="0" applyNumberFormat="1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81" fontId="5" fillId="0" borderId="20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0" fontId="5" fillId="0" borderId="25" xfId="65" applyFont="1" applyFill="1" applyBorder="1" applyAlignment="1">
      <alignment vertical="center"/>
      <protection/>
    </xf>
    <xf numFmtId="0" fontId="5" fillId="0" borderId="22" xfId="65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1" fontId="6" fillId="0" borderId="12" xfId="4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/>
    </xf>
    <xf numFmtId="3" fontId="5" fillId="0" borderId="14" xfId="44" applyNumberFormat="1" applyFont="1" applyFill="1" applyBorder="1" applyAlignment="1">
      <alignment vertical="top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14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14" fillId="0" borderId="19" xfId="0" applyFont="1" applyFill="1" applyBorder="1" applyAlignment="1">
      <alignment vertical="center"/>
    </xf>
    <xf numFmtId="3" fontId="14" fillId="0" borderId="11" xfId="42" applyNumberFormat="1" applyFont="1" applyFill="1" applyBorder="1" applyAlignment="1">
      <alignment/>
    </xf>
    <xf numFmtId="3" fontId="5" fillId="0" borderId="11" xfId="42" applyNumberFormat="1" applyFont="1" applyFill="1" applyBorder="1" applyAlignment="1">
      <alignment/>
    </xf>
    <xf numFmtId="3" fontId="6" fillId="0" borderId="11" xfId="42" applyNumberFormat="1" applyFont="1" applyFill="1" applyBorder="1" applyAlignment="1">
      <alignment/>
    </xf>
    <xf numFmtId="3" fontId="5" fillId="0" borderId="14" xfId="42" applyNumberFormat="1" applyFont="1" applyFill="1" applyBorder="1" applyAlignment="1">
      <alignment/>
    </xf>
    <xf numFmtId="3" fontId="5" fillId="0" borderId="15" xfId="42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42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center" shrinkToFit="1"/>
    </xf>
    <xf numFmtId="0" fontId="5" fillId="0" borderId="27" xfId="65" applyFont="1" applyFill="1" applyBorder="1" applyAlignment="1">
      <alignment vertical="center"/>
      <protection/>
    </xf>
    <xf numFmtId="3" fontId="6" fillId="0" borderId="12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Fill="1" applyBorder="1" applyAlignment="1">
      <alignment vertical="center"/>
    </xf>
    <xf numFmtId="0" fontId="14" fillId="0" borderId="22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15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 quotePrefix="1">
      <alignment horizontal="center"/>
    </xf>
    <xf numFmtId="0" fontId="62" fillId="0" borderId="13" xfId="0" applyFont="1" applyFill="1" applyBorder="1" applyAlignment="1">
      <alignment/>
    </xf>
    <xf numFmtId="0" fontId="19" fillId="0" borderId="0" xfId="64" applyFont="1" applyBorder="1">
      <alignment/>
      <protection/>
    </xf>
    <xf numFmtId="0" fontId="63" fillId="0" borderId="0" xfId="64" applyFont="1" applyBorder="1">
      <alignment/>
      <protection/>
    </xf>
    <xf numFmtId="0" fontId="64" fillId="0" borderId="0" xfId="0" applyFont="1" applyFill="1" applyAlignment="1">
      <alignment horizontal="centerContinuous"/>
    </xf>
    <xf numFmtId="0" fontId="6" fillId="34" borderId="21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3" fontId="6" fillId="0" borderId="12" xfId="42" applyFont="1" applyFill="1" applyBorder="1" applyAlignment="1">
      <alignment vertical="center"/>
    </xf>
    <xf numFmtId="43" fontId="6" fillId="0" borderId="12" xfId="42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vertical="center"/>
    </xf>
    <xf numFmtId="3" fontId="62" fillId="0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181" fontId="5" fillId="0" borderId="16" xfId="42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20" xfId="64" applyFont="1" applyBorder="1" applyAlignment="1">
      <alignment horizontal="left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181" fontId="5" fillId="0" borderId="14" xfId="42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28" xfId="64" applyFont="1" applyBorder="1">
      <alignment/>
      <protection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3" fontId="5" fillId="0" borderId="28" xfId="42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81" fontId="5" fillId="0" borderId="28" xfId="42" applyNumberFormat="1" applyFont="1" applyBorder="1" applyAlignment="1">
      <alignment/>
    </xf>
    <xf numFmtId="181" fontId="5" fillId="0" borderId="28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81" fontId="6" fillId="0" borderId="10" xfId="0" applyNumberFormat="1" applyFont="1" applyBorder="1" applyAlignment="1">
      <alignment/>
    </xf>
    <xf numFmtId="181" fontId="6" fillId="0" borderId="2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23" xfId="64" applyFont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65" applyFont="1" applyFill="1" applyBorder="1" applyAlignment="1">
      <alignment vertical="center" wrapText="1"/>
      <protection/>
    </xf>
    <xf numFmtId="0" fontId="5" fillId="0" borderId="22" xfId="65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กลยุทธ 1.1" xfId="64"/>
    <cellStyle name="ปกติ_สื่อการสอน+ปรับปรุงหลักสูต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Z32"/>
  <sheetViews>
    <sheetView view="pageLayout" zoomScale="80" zoomScaleNormal="85" zoomScalePageLayoutView="80" workbookViewId="0" topLeftCell="A7">
      <selection activeCell="C28" sqref="C28"/>
    </sheetView>
  </sheetViews>
  <sheetFormatPr defaultColWidth="9.140625" defaultRowHeight="12.75"/>
  <cols>
    <col min="1" max="1" width="5.8515625" style="1" customWidth="1"/>
    <col min="2" max="2" width="1.421875" style="4" customWidth="1"/>
    <col min="3" max="3" width="60.7109375" style="4" customWidth="1"/>
    <col min="4" max="4" width="2.28125" style="1" customWidth="1"/>
    <col min="5" max="5" width="9.8515625" style="1" bestFit="1" customWidth="1"/>
    <col min="6" max="9" width="8.00390625" style="1" customWidth="1"/>
    <col min="10" max="10" width="10.57421875" style="1" customWidth="1"/>
    <col min="11" max="11" width="9.7109375" style="1" customWidth="1"/>
    <col min="12" max="12" width="6.8515625" style="1" customWidth="1"/>
    <col min="13" max="24" width="3.57421875" style="1" customWidth="1"/>
    <col min="25" max="25" width="18.00390625" style="1" customWidth="1"/>
    <col min="26" max="16384" width="9.140625" style="1" customWidth="1"/>
  </cols>
  <sheetData>
    <row r="1" spans="1:26" s="7" customFormat="1" ht="29.25">
      <c r="A1" s="5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13"/>
      <c r="Z1" s="213"/>
    </row>
    <row r="2" spans="1:26" s="7" customFormat="1" ht="29.25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</row>
    <row r="3" spans="1:24" s="10" customFormat="1" ht="29.25" customHeight="1">
      <c r="A3" s="9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</row>
    <row r="4" spans="1:24" s="14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3" s="10" customFormat="1" ht="29.25" customHeight="1">
      <c r="A5" s="9" t="s">
        <v>3</v>
      </c>
      <c r="B5" s="9"/>
      <c r="C5" s="9"/>
      <c r="D5" s="9"/>
      <c r="E5" s="9"/>
      <c r="F5" s="9"/>
      <c r="G5" s="9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</row>
    <row r="6" spans="1:23" s="17" customFormat="1" ht="25.5" customHeight="1">
      <c r="A6" s="16" t="s">
        <v>5</v>
      </c>
      <c r="B6" s="15"/>
      <c r="D6" s="15"/>
      <c r="E6" s="15"/>
      <c r="F6" s="15"/>
      <c r="G6" s="15"/>
      <c r="H6" s="16" t="s">
        <v>5</v>
      </c>
      <c r="I6" s="15"/>
      <c r="K6" s="15"/>
      <c r="L6" s="15"/>
      <c r="M6" s="15"/>
      <c r="N6" s="15"/>
      <c r="O6" s="15"/>
      <c r="P6" s="19"/>
      <c r="Q6" s="19"/>
      <c r="R6" s="19"/>
      <c r="S6" s="19"/>
      <c r="T6" s="19"/>
      <c r="U6" s="19"/>
      <c r="V6" s="20"/>
      <c r="W6" s="21"/>
    </row>
    <row r="7" spans="1:23" s="17" customFormat="1" ht="25.5" customHeight="1">
      <c r="A7" s="22" t="s">
        <v>62</v>
      </c>
      <c r="B7" s="20"/>
      <c r="E7" s="27" t="s">
        <v>15</v>
      </c>
      <c r="F7" s="21">
        <v>86</v>
      </c>
      <c r="G7" s="23"/>
      <c r="H7" s="22" t="s">
        <v>65</v>
      </c>
      <c r="I7" s="20"/>
      <c r="L7" s="92"/>
      <c r="P7" s="19"/>
      <c r="Q7" s="19"/>
      <c r="S7" s="18"/>
      <c r="T7" s="17">
        <v>3</v>
      </c>
      <c r="U7" s="19"/>
      <c r="V7" s="39" t="s">
        <v>42</v>
      </c>
      <c r="W7" s="21"/>
    </row>
    <row r="8" spans="1:23" s="17" customFormat="1" ht="25.5" customHeight="1">
      <c r="A8" s="16" t="s">
        <v>7</v>
      </c>
      <c r="B8" s="15"/>
      <c r="E8" s="36"/>
      <c r="F8" s="18"/>
      <c r="G8" s="15"/>
      <c r="H8" s="16" t="s">
        <v>7</v>
      </c>
      <c r="I8" s="15"/>
      <c r="K8" s="15"/>
      <c r="P8" s="19"/>
      <c r="Q8" s="19"/>
      <c r="R8" s="36"/>
      <c r="S8" s="18"/>
      <c r="T8" s="18"/>
      <c r="U8" s="19"/>
      <c r="V8" s="20"/>
      <c r="W8" s="21"/>
    </row>
    <row r="9" spans="1:23" s="17" customFormat="1" ht="25.5" customHeight="1">
      <c r="A9" s="135" t="s">
        <v>63</v>
      </c>
      <c r="B9" s="20"/>
      <c r="C9" s="30"/>
      <c r="E9" s="40" t="s">
        <v>15</v>
      </c>
      <c r="F9" s="38">
        <v>85</v>
      </c>
      <c r="G9" s="30"/>
      <c r="H9" s="29" t="s">
        <v>66</v>
      </c>
      <c r="I9" s="20"/>
      <c r="J9" s="30"/>
      <c r="P9" s="19"/>
      <c r="Q9" s="19"/>
      <c r="R9" s="15" t="s">
        <v>15</v>
      </c>
      <c r="T9" s="26">
        <v>89</v>
      </c>
      <c r="U9" s="19"/>
      <c r="V9" s="20"/>
      <c r="W9" s="21"/>
    </row>
    <row r="10" spans="1:23" s="17" customFormat="1" ht="25.5" customHeight="1">
      <c r="A10" s="16" t="s">
        <v>9</v>
      </c>
      <c r="B10" s="15"/>
      <c r="E10" s="40"/>
      <c r="F10" s="38"/>
      <c r="G10" s="15"/>
      <c r="H10" s="16" t="s">
        <v>9</v>
      </c>
      <c r="I10" s="15"/>
      <c r="K10" s="15"/>
      <c r="P10" s="19"/>
      <c r="Q10" s="19"/>
      <c r="R10" s="40"/>
      <c r="T10" s="26"/>
      <c r="U10" s="19"/>
      <c r="V10" s="20"/>
      <c r="W10" s="21"/>
    </row>
    <row r="11" spans="1:23" s="17" customFormat="1" ht="25.5" customHeight="1">
      <c r="A11" s="135" t="s">
        <v>64</v>
      </c>
      <c r="B11" s="20"/>
      <c r="C11" s="30"/>
      <c r="E11" s="40" t="s">
        <v>15</v>
      </c>
      <c r="F11" s="38">
        <v>15</v>
      </c>
      <c r="H11" s="29" t="s">
        <v>67</v>
      </c>
      <c r="I11" s="20"/>
      <c r="J11" s="30"/>
      <c r="K11" s="30"/>
      <c r="P11" s="29"/>
      <c r="R11" s="15" t="s">
        <v>15</v>
      </c>
      <c r="T11" s="26">
        <v>95</v>
      </c>
      <c r="U11" s="19"/>
      <c r="V11" s="20"/>
      <c r="W11" s="21"/>
    </row>
    <row r="12" spans="1:23" s="34" customFormat="1" ht="25.5" customHeight="1">
      <c r="A12" s="31"/>
      <c r="B12" s="32"/>
      <c r="C12" s="33"/>
      <c r="D12" s="33"/>
      <c r="E12" s="33"/>
      <c r="F12" s="33"/>
      <c r="H12" s="16" t="s">
        <v>16</v>
      </c>
      <c r="I12" s="15"/>
      <c r="J12" s="17"/>
      <c r="K12" s="15"/>
      <c r="L12" s="15"/>
      <c r="P12" s="31"/>
      <c r="Q12" s="31"/>
      <c r="R12" s="15"/>
      <c r="S12" s="15"/>
      <c r="T12" s="38"/>
      <c r="U12" s="31"/>
      <c r="V12" s="32"/>
      <c r="W12" s="35"/>
    </row>
    <row r="13" spans="8:24" s="10" customFormat="1" ht="29.25" customHeight="1">
      <c r="H13" s="29" t="s">
        <v>73</v>
      </c>
      <c r="I13" s="20"/>
      <c r="J13" s="30"/>
      <c r="K13" s="30"/>
      <c r="L13" s="70"/>
      <c r="P13" s="9"/>
      <c r="Q13" s="273">
        <f>SUM(J18:L18)</f>
        <v>648500</v>
      </c>
      <c r="R13" s="274"/>
      <c r="S13" s="274"/>
      <c r="T13" s="274"/>
      <c r="U13" s="9"/>
      <c r="V13" s="29" t="s">
        <v>18</v>
      </c>
      <c r="W13" s="9"/>
      <c r="X13" s="11"/>
    </row>
    <row r="14" spans="4:17" ht="7.5" customHeigh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6" s="3" customFormat="1" ht="24.75" customHeight="1">
      <c r="A15" s="256" t="s">
        <v>71</v>
      </c>
      <c r="B15" s="259" t="s">
        <v>42</v>
      </c>
      <c r="C15" s="260"/>
      <c r="D15" s="42"/>
      <c r="E15" s="270" t="s">
        <v>19</v>
      </c>
      <c r="F15" s="271"/>
      <c r="G15" s="271"/>
      <c r="H15" s="271"/>
      <c r="I15" s="272"/>
      <c r="J15" s="270" t="s">
        <v>20</v>
      </c>
      <c r="K15" s="271"/>
      <c r="L15" s="272"/>
      <c r="M15" s="270" t="s">
        <v>21</v>
      </c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  <c r="Y15" s="42"/>
      <c r="Z15" s="265" t="s">
        <v>22</v>
      </c>
    </row>
    <row r="16" spans="1:26" s="3" customFormat="1" ht="24.75" customHeight="1">
      <c r="A16" s="257"/>
      <c r="B16" s="261"/>
      <c r="C16" s="262"/>
      <c r="D16" s="43"/>
      <c r="E16" s="268" t="s">
        <v>23</v>
      </c>
      <c r="F16" s="268" t="s">
        <v>24</v>
      </c>
      <c r="G16" s="268" t="s">
        <v>25</v>
      </c>
      <c r="H16" s="44" t="s">
        <v>26</v>
      </c>
      <c r="I16" s="44"/>
      <c r="J16" s="268" t="s">
        <v>0</v>
      </c>
      <c r="K16" s="268" t="s">
        <v>27</v>
      </c>
      <c r="L16" s="42" t="s">
        <v>28</v>
      </c>
      <c r="M16" s="270" t="s">
        <v>70</v>
      </c>
      <c r="N16" s="271"/>
      <c r="O16" s="272"/>
      <c r="P16" s="270" t="s">
        <v>75</v>
      </c>
      <c r="Q16" s="271"/>
      <c r="R16" s="271"/>
      <c r="S16" s="271"/>
      <c r="T16" s="271"/>
      <c r="U16" s="271"/>
      <c r="V16" s="271"/>
      <c r="W16" s="271"/>
      <c r="X16" s="272"/>
      <c r="Y16" s="43" t="s">
        <v>107</v>
      </c>
      <c r="Z16" s="266"/>
    </row>
    <row r="17" spans="1:26" s="3" customFormat="1" ht="23.25">
      <c r="A17" s="258"/>
      <c r="B17" s="263"/>
      <c r="C17" s="264"/>
      <c r="D17" s="45"/>
      <c r="E17" s="269"/>
      <c r="F17" s="269"/>
      <c r="G17" s="269"/>
      <c r="H17" s="46" t="s">
        <v>0</v>
      </c>
      <c r="I17" s="46" t="s">
        <v>27</v>
      </c>
      <c r="J17" s="269"/>
      <c r="K17" s="269"/>
      <c r="L17" s="45" t="s">
        <v>29</v>
      </c>
      <c r="M17" s="47" t="s">
        <v>30</v>
      </c>
      <c r="N17" s="47" t="s">
        <v>31</v>
      </c>
      <c r="O17" s="47" t="s">
        <v>32</v>
      </c>
      <c r="P17" s="47" t="s">
        <v>33</v>
      </c>
      <c r="Q17" s="47" t="s">
        <v>34</v>
      </c>
      <c r="R17" s="47" t="s">
        <v>35</v>
      </c>
      <c r="S17" s="47" t="s">
        <v>36</v>
      </c>
      <c r="T17" s="47" t="s">
        <v>37</v>
      </c>
      <c r="U17" s="47" t="s">
        <v>38</v>
      </c>
      <c r="V17" s="47" t="s">
        <v>39</v>
      </c>
      <c r="W17" s="47" t="s">
        <v>40</v>
      </c>
      <c r="X17" s="47" t="s">
        <v>41</v>
      </c>
      <c r="Y17" s="45"/>
      <c r="Z17" s="267"/>
    </row>
    <row r="18" spans="1:26" s="88" customFormat="1" ht="23.25">
      <c r="A18" s="106"/>
      <c r="B18" s="118" t="s">
        <v>59</v>
      </c>
      <c r="C18" s="119"/>
      <c r="D18" s="47"/>
      <c r="E18" s="108"/>
      <c r="F18" s="108"/>
      <c r="G18" s="108"/>
      <c r="H18" s="108"/>
      <c r="I18" s="108"/>
      <c r="J18" s="195">
        <f>SUM(J19:J24)</f>
        <v>280000</v>
      </c>
      <c r="K18" s="195">
        <f>SUM(K19:K24)</f>
        <v>368500</v>
      </c>
      <c r="L18" s="199" t="s">
        <v>83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</row>
    <row r="19" spans="1:26" s="4" customFormat="1" ht="23.25">
      <c r="A19" s="65">
        <v>1</v>
      </c>
      <c r="B19" s="146"/>
      <c r="C19" s="144" t="s">
        <v>76</v>
      </c>
      <c r="D19" s="48" t="s">
        <v>43</v>
      </c>
      <c r="E19" s="102" t="s">
        <v>77</v>
      </c>
      <c r="F19" s="116"/>
      <c r="G19" s="50"/>
      <c r="H19" s="50"/>
      <c r="I19" s="50"/>
      <c r="J19" s="51">
        <v>280000</v>
      </c>
      <c r="K19" s="52"/>
      <c r="L19" s="53"/>
      <c r="M19" s="117"/>
      <c r="N19" s="54"/>
      <c r="O19" s="54"/>
      <c r="P19" s="54"/>
      <c r="Q19" s="54"/>
      <c r="R19" s="115"/>
      <c r="S19" s="115"/>
      <c r="T19" s="115"/>
      <c r="U19" s="115"/>
      <c r="V19" s="115"/>
      <c r="W19" s="54"/>
      <c r="X19" s="54"/>
      <c r="Y19" s="72" t="s">
        <v>79</v>
      </c>
      <c r="Z19" s="220" t="s">
        <v>78</v>
      </c>
    </row>
    <row r="20" spans="1:26" ht="23.25">
      <c r="A20" s="66"/>
      <c r="B20" s="147"/>
      <c r="C20" s="145"/>
      <c r="D20" s="56" t="s">
        <v>44</v>
      </c>
      <c r="E20" s="57"/>
      <c r="F20" s="120"/>
      <c r="G20" s="59"/>
      <c r="H20" s="59"/>
      <c r="I20" s="59"/>
      <c r="J20" s="60"/>
      <c r="K20" s="60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103"/>
      <c r="Z20" s="219"/>
    </row>
    <row r="21" spans="1:26" ht="23.25" customHeight="1">
      <c r="A21" s="64">
        <v>2</v>
      </c>
      <c r="B21" s="146"/>
      <c r="C21" s="254" t="s">
        <v>113</v>
      </c>
      <c r="D21" s="133" t="s">
        <v>43</v>
      </c>
      <c r="E21" s="102" t="s">
        <v>77</v>
      </c>
      <c r="F21" s="137"/>
      <c r="G21" s="138"/>
      <c r="H21" s="138"/>
      <c r="I21" s="138"/>
      <c r="J21" s="139"/>
      <c r="K21" s="140">
        <v>168500</v>
      </c>
      <c r="L21" s="141"/>
      <c r="M21" s="142"/>
      <c r="N21" s="134"/>
      <c r="O21" s="134"/>
      <c r="P21" s="134"/>
      <c r="Q21" s="134"/>
      <c r="R21" s="134"/>
      <c r="S21" s="134"/>
      <c r="T21" s="134"/>
      <c r="U21" s="134"/>
      <c r="V21" s="214"/>
      <c r="W21" s="134"/>
      <c r="X21" s="134"/>
      <c r="Y21" s="87" t="s">
        <v>79</v>
      </c>
      <c r="Z21" s="223" t="s">
        <v>94</v>
      </c>
    </row>
    <row r="22" spans="1:26" ht="23.25">
      <c r="A22" s="66"/>
      <c r="B22" s="147"/>
      <c r="C22" s="255"/>
      <c r="D22" s="56" t="s">
        <v>44</v>
      </c>
      <c r="E22" s="57"/>
      <c r="F22" s="120"/>
      <c r="G22" s="59"/>
      <c r="H22" s="59"/>
      <c r="I22" s="59"/>
      <c r="J22" s="60"/>
      <c r="K22" s="60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03"/>
      <c r="Z22" s="219"/>
    </row>
    <row r="23" spans="1:26" ht="23.25">
      <c r="A23" s="64">
        <v>3</v>
      </c>
      <c r="B23" s="146"/>
      <c r="C23" s="252" t="s">
        <v>95</v>
      </c>
      <c r="D23" s="133" t="s">
        <v>43</v>
      </c>
      <c r="E23" s="102" t="s">
        <v>77</v>
      </c>
      <c r="F23" s="137"/>
      <c r="G23" s="138"/>
      <c r="H23" s="138"/>
      <c r="I23" s="138"/>
      <c r="J23" s="139"/>
      <c r="K23" s="140">
        <v>200000</v>
      </c>
      <c r="L23" s="141"/>
      <c r="M23" s="142"/>
      <c r="N23" s="134"/>
      <c r="O23" s="134"/>
      <c r="P23" s="134"/>
      <c r="Q23" s="134"/>
      <c r="R23" s="143"/>
      <c r="S23" s="134"/>
      <c r="T23" s="134"/>
      <c r="U23" s="134"/>
      <c r="V23" s="134"/>
      <c r="W23" s="134"/>
      <c r="X23" s="134"/>
      <c r="Y23" s="87" t="s">
        <v>79</v>
      </c>
      <c r="Z23" s="223" t="s">
        <v>94</v>
      </c>
    </row>
    <row r="24" spans="1:26" ht="23.25">
      <c r="A24" s="105"/>
      <c r="B24" s="147"/>
      <c r="C24" s="253"/>
      <c r="D24" s="56" t="s">
        <v>44</v>
      </c>
      <c r="E24" s="57"/>
      <c r="F24" s="120"/>
      <c r="G24" s="59"/>
      <c r="H24" s="59"/>
      <c r="I24" s="59"/>
      <c r="J24" s="60"/>
      <c r="K24" s="60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103"/>
      <c r="Z24" s="210"/>
    </row>
    <row r="25" spans="1:26" ht="23.25">
      <c r="A25" s="149"/>
      <c r="B25" s="150"/>
      <c r="C25" s="151"/>
      <c r="D25" s="35"/>
      <c r="E25" s="152"/>
      <c r="F25" s="151"/>
      <c r="G25" s="153"/>
      <c r="H25" s="153"/>
      <c r="I25" s="153"/>
      <c r="J25" s="154"/>
      <c r="K25" s="154"/>
      <c r="L25" s="15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4"/>
    </row>
    <row r="26" spans="1:26" ht="23.25">
      <c r="A26" s="149"/>
      <c r="B26" s="150"/>
      <c r="C26" s="211" t="s">
        <v>22</v>
      </c>
      <c r="D26" s="35"/>
      <c r="E26" s="152"/>
      <c r="F26" s="151"/>
      <c r="G26" s="153"/>
      <c r="H26" s="153"/>
      <c r="I26" s="153"/>
      <c r="J26" s="154"/>
      <c r="K26" s="154"/>
      <c r="L26" s="15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4"/>
    </row>
    <row r="27" spans="1:26" ht="23.25">
      <c r="A27" s="149"/>
      <c r="B27" s="150"/>
      <c r="C27" s="212" t="s">
        <v>114</v>
      </c>
      <c r="D27" s="35"/>
      <c r="E27" s="152"/>
      <c r="F27" s="151"/>
      <c r="G27" s="153"/>
      <c r="H27" s="153"/>
      <c r="I27" s="153"/>
      <c r="J27" s="154"/>
      <c r="K27" s="154"/>
      <c r="L27" s="15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4"/>
    </row>
    <row r="28" spans="1:26" ht="23.25">
      <c r="A28" s="149"/>
      <c r="B28" s="150"/>
      <c r="C28" s="151"/>
      <c r="D28" s="35"/>
      <c r="E28" s="152"/>
      <c r="F28" s="151"/>
      <c r="G28" s="153"/>
      <c r="H28" s="153"/>
      <c r="I28" s="153"/>
      <c r="J28" s="154"/>
      <c r="K28" s="154"/>
      <c r="L28" s="15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4"/>
    </row>
    <row r="29" spans="1:26" ht="23.25">
      <c r="A29" s="149"/>
      <c r="B29" s="150"/>
      <c r="C29" s="151"/>
      <c r="D29" s="35"/>
      <c r="E29" s="152"/>
      <c r="F29" s="151"/>
      <c r="G29" s="153"/>
      <c r="H29" s="153"/>
      <c r="I29" s="153"/>
      <c r="J29" s="154"/>
      <c r="K29" s="154"/>
      <c r="L29" s="15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4"/>
    </row>
    <row r="30" spans="1:26" ht="23.25">
      <c r="A30" s="149"/>
      <c r="B30" s="150"/>
      <c r="C30" s="151"/>
      <c r="D30" s="35"/>
      <c r="E30" s="152"/>
      <c r="F30" s="151"/>
      <c r="G30" s="153"/>
      <c r="H30" s="153"/>
      <c r="I30" s="153"/>
      <c r="J30" s="154"/>
      <c r="K30" s="154"/>
      <c r="L30" s="15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4"/>
    </row>
    <row r="31" spans="1:26" ht="23.25">
      <c r="A31" s="149"/>
      <c r="B31" s="150"/>
      <c r="C31" s="151"/>
      <c r="D31" s="35"/>
      <c r="E31" s="152"/>
      <c r="F31" s="151"/>
      <c r="G31" s="153"/>
      <c r="H31" s="153"/>
      <c r="I31" s="153"/>
      <c r="J31" s="154"/>
      <c r="K31" s="154"/>
      <c r="L31" s="15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09" t="s">
        <v>125</v>
      </c>
      <c r="Z31" s="34"/>
    </row>
    <row r="32" spans="1:26" ht="23.25">
      <c r="A32" s="149"/>
      <c r="B32" s="150"/>
      <c r="C32" s="151"/>
      <c r="D32" s="35"/>
      <c r="E32" s="152"/>
      <c r="F32" s="151"/>
      <c r="G32" s="153"/>
      <c r="H32" s="153"/>
      <c r="I32" s="153"/>
      <c r="J32" s="154"/>
      <c r="K32" s="154"/>
      <c r="L32" s="155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08"/>
      <c r="Z32" s="34"/>
    </row>
  </sheetData>
  <sheetProtection/>
  <mergeCells count="16">
    <mergeCell ref="M16:O16"/>
    <mergeCell ref="P16:X16"/>
    <mergeCell ref="E15:I15"/>
    <mergeCell ref="J15:L15"/>
    <mergeCell ref="M15:X15"/>
    <mergeCell ref="Q13:T13"/>
    <mergeCell ref="C23:C24"/>
    <mergeCell ref="C21:C22"/>
    <mergeCell ref="A15:A17"/>
    <mergeCell ref="B15:C17"/>
    <mergeCell ref="Z15:Z17"/>
    <mergeCell ref="E16:E17"/>
    <mergeCell ref="F16:F17"/>
    <mergeCell ref="G16:G17"/>
    <mergeCell ref="J16:J17"/>
    <mergeCell ref="K16:K17"/>
  </mergeCells>
  <printOptions/>
  <pageMargins left="0.2755905511811024" right="0.15748031496062992" top="0.5118110236220472" bottom="0.35433070866141736" header="0.1574803149606299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31"/>
  <sheetViews>
    <sheetView tabSelected="1" view="pageLayout" zoomScale="80" zoomScaleNormal="80" zoomScalePageLayoutView="80" workbookViewId="0" topLeftCell="A1">
      <selection activeCell="L25" sqref="L25"/>
    </sheetView>
  </sheetViews>
  <sheetFormatPr defaultColWidth="9.140625" defaultRowHeight="12.75"/>
  <cols>
    <col min="1" max="1" width="5.8515625" style="1" customWidth="1"/>
    <col min="2" max="2" width="1.421875" style="4" customWidth="1"/>
    <col min="3" max="3" width="59.28125" style="4" customWidth="1"/>
    <col min="4" max="4" width="2.28125" style="1" customWidth="1"/>
    <col min="5" max="5" width="8.8515625" style="1" customWidth="1"/>
    <col min="6" max="6" width="8.00390625" style="1" customWidth="1"/>
    <col min="7" max="7" width="6.57421875" style="1" customWidth="1"/>
    <col min="8" max="8" width="8.00390625" style="1" customWidth="1"/>
    <col min="9" max="9" width="9.00390625" style="1" customWidth="1"/>
    <col min="10" max="10" width="8.7109375" style="1" customWidth="1"/>
    <col min="11" max="11" width="9.421875" style="1" customWidth="1"/>
    <col min="12" max="12" width="10.57421875" style="1" customWidth="1"/>
    <col min="13" max="24" width="3.57421875" style="1" customWidth="1"/>
    <col min="25" max="25" width="18.00390625" style="1" customWidth="1"/>
    <col min="26" max="16384" width="9.140625" style="1" customWidth="1"/>
  </cols>
  <sheetData>
    <row r="1" spans="1:26" s="7" customFormat="1" ht="29.25">
      <c r="A1" s="5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13"/>
      <c r="Z1" s="213"/>
    </row>
    <row r="2" spans="1:26" s="7" customFormat="1" ht="29.25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</row>
    <row r="3" spans="1:24" s="10" customFormat="1" ht="29.25" customHeight="1">
      <c r="A3" s="9" t="s">
        <v>117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</row>
    <row r="4" spans="1:24" s="14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3" s="10" customFormat="1" ht="29.25" customHeight="1">
      <c r="A5" s="9" t="s">
        <v>3</v>
      </c>
      <c r="B5" s="9"/>
      <c r="C5" s="9"/>
      <c r="D5" s="9"/>
      <c r="E5" s="9"/>
      <c r="F5" s="9"/>
      <c r="G5" s="9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</row>
    <row r="6" spans="1:23" s="17" customFormat="1" ht="25.5" customHeight="1">
      <c r="A6" s="16" t="s">
        <v>5</v>
      </c>
      <c r="B6" s="15"/>
      <c r="D6" s="15"/>
      <c r="E6" s="15"/>
      <c r="F6" s="15"/>
      <c r="G6" s="15"/>
      <c r="H6" s="16" t="s">
        <v>5</v>
      </c>
      <c r="I6" s="15"/>
      <c r="K6" s="15"/>
      <c r="L6" s="15"/>
      <c r="M6" s="15"/>
      <c r="N6" s="15"/>
      <c r="O6" s="15"/>
      <c r="P6" s="19"/>
      <c r="Q6" s="19"/>
      <c r="R6" s="19"/>
      <c r="S6" s="19"/>
      <c r="T6" s="19"/>
      <c r="U6" s="19"/>
      <c r="V6" s="20"/>
      <c r="W6" s="21"/>
    </row>
    <row r="7" spans="1:23" s="17" customFormat="1" ht="25.5" customHeight="1">
      <c r="A7" s="22" t="s">
        <v>62</v>
      </c>
      <c r="B7" s="20"/>
      <c r="E7" s="27" t="s">
        <v>15</v>
      </c>
      <c r="F7" s="21">
        <v>86</v>
      </c>
      <c r="G7" s="23"/>
      <c r="H7" s="22" t="s">
        <v>65</v>
      </c>
      <c r="I7" s="20"/>
      <c r="L7" s="92"/>
      <c r="P7" s="19"/>
      <c r="Q7" s="19"/>
      <c r="S7" s="18"/>
      <c r="T7" s="17">
        <v>1</v>
      </c>
      <c r="U7" s="19"/>
      <c r="V7" s="39" t="s">
        <v>42</v>
      </c>
      <c r="W7" s="21"/>
    </row>
    <row r="8" spans="1:23" s="17" customFormat="1" ht="25.5" customHeight="1">
      <c r="A8" s="16" t="s">
        <v>7</v>
      </c>
      <c r="B8" s="15"/>
      <c r="E8" s="36"/>
      <c r="F8" s="18"/>
      <c r="G8" s="15"/>
      <c r="H8" s="16" t="s">
        <v>7</v>
      </c>
      <c r="I8" s="15"/>
      <c r="K8" s="15"/>
      <c r="P8" s="19"/>
      <c r="Q8" s="19"/>
      <c r="R8" s="36"/>
      <c r="S8" s="18"/>
      <c r="T8" s="18"/>
      <c r="U8" s="19"/>
      <c r="V8" s="20"/>
      <c r="W8" s="21"/>
    </row>
    <row r="9" spans="1:23" s="17" customFormat="1" ht="25.5" customHeight="1">
      <c r="A9" s="135" t="s">
        <v>63</v>
      </c>
      <c r="B9" s="20"/>
      <c r="C9" s="30"/>
      <c r="E9" s="40" t="s">
        <v>15</v>
      </c>
      <c r="F9" s="38">
        <v>85</v>
      </c>
      <c r="G9" s="30"/>
      <c r="H9" s="29" t="s">
        <v>66</v>
      </c>
      <c r="I9" s="20"/>
      <c r="J9" s="30"/>
      <c r="P9" s="19"/>
      <c r="Q9" s="19"/>
      <c r="R9" s="15" t="s">
        <v>15</v>
      </c>
      <c r="T9" s="26">
        <v>89</v>
      </c>
      <c r="U9" s="19"/>
      <c r="V9" s="20"/>
      <c r="W9" s="21"/>
    </row>
    <row r="10" spans="1:23" s="17" customFormat="1" ht="25.5" customHeight="1">
      <c r="A10" s="16" t="s">
        <v>9</v>
      </c>
      <c r="B10" s="15"/>
      <c r="E10" s="40"/>
      <c r="F10" s="38"/>
      <c r="G10" s="15"/>
      <c r="H10" s="16" t="s">
        <v>9</v>
      </c>
      <c r="I10" s="15"/>
      <c r="K10" s="15"/>
      <c r="P10" s="19"/>
      <c r="Q10" s="19"/>
      <c r="R10" s="40"/>
      <c r="T10" s="26"/>
      <c r="U10" s="19"/>
      <c r="V10" s="20"/>
      <c r="W10" s="21"/>
    </row>
    <row r="11" spans="1:23" s="17" customFormat="1" ht="25.5" customHeight="1">
      <c r="A11" s="135" t="s">
        <v>64</v>
      </c>
      <c r="B11" s="20"/>
      <c r="C11" s="30"/>
      <c r="E11" s="40" t="s">
        <v>15</v>
      </c>
      <c r="F11" s="38">
        <v>15</v>
      </c>
      <c r="H11" s="29" t="s">
        <v>67</v>
      </c>
      <c r="I11" s="20"/>
      <c r="J11" s="30"/>
      <c r="K11" s="30"/>
      <c r="P11" s="29"/>
      <c r="R11" s="15" t="s">
        <v>15</v>
      </c>
      <c r="T11" s="26">
        <v>95</v>
      </c>
      <c r="U11" s="19"/>
      <c r="V11" s="20"/>
      <c r="W11" s="21"/>
    </row>
    <row r="12" spans="1:23" s="34" customFormat="1" ht="25.5" customHeight="1">
      <c r="A12" s="31"/>
      <c r="B12" s="32"/>
      <c r="C12" s="33"/>
      <c r="D12" s="33"/>
      <c r="E12" s="33"/>
      <c r="F12" s="33"/>
      <c r="H12" s="16" t="s">
        <v>16</v>
      </c>
      <c r="I12" s="15"/>
      <c r="J12" s="17"/>
      <c r="K12" s="15"/>
      <c r="L12" s="15"/>
      <c r="P12" s="31"/>
      <c r="Q12" s="31"/>
      <c r="R12" s="15"/>
      <c r="S12" s="15"/>
      <c r="T12" s="38"/>
      <c r="U12" s="31"/>
      <c r="V12" s="32"/>
      <c r="W12" s="35"/>
    </row>
    <row r="13" spans="8:24" s="10" customFormat="1" ht="29.25" customHeight="1">
      <c r="H13" s="29" t="s">
        <v>73</v>
      </c>
      <c r="I13" s="20"/>
      <c r="J13" s="30"/>
      <c r="K13" s="30"/>
      <c r="L13" s="70"/>
      <c r="P13" s="9"/>
      <c r="Q13" s="273">
        <f>SUM(J18:L18)</f>
        <v>678000</v>
      </c>
      <c r="R13" s="274"/>
      <c r="S13" s="274"/>
      <c r="T13" s="274"/>
      <c r="U13" s="9"/>
      <c r="V13" s="29" t="s">
        <v>18</v>
      </c>
      <c r="W13" s="9"/>
      <c r="X13" s="11"/>
    </row>
    <row r="14" spans="4:17" ht="7.5" customHeigh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6" s="3" customFormat="1" ht="24.75" customHeight="1">
      <c r="A15" s="256" t="s">
        <v>71</v>
      </c>
      <c r="B15" s="259" t="s">
        <v>42</v>
      </c>
      <c r="C15" s="260"/>
      <c r="D15" s="42"/>
      <c r="E15" s="270" t="s">
        <v>19</v>
      </c>
      <c r="F15" s="271"/>
      <c r="G15" s="271"/>
      <c r="H15" s="271"/>
      <c r="I15" s="272"/>
      <c r="J15" s="270" t="s">
        <v>20</v>
      </c>
      <c r="K15" s="271"/>
      <c r="L15" s="272"/>
      <c r="M15" s="270" t="s">
        <v>21</v>
      </c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  <c r="Y15" s="42"/>
      <c r="Z15" s="265" t="s">
        <v>22</v>
      </c>
    </row>
    <row r="16" spans="1:26" s="3" customFormat="1" ht="24.75" customHeight="1">
      <c r="A16" s="257"/>
      <c r="B16" s="261"/>
      <c r="C16" s="262"/>
      <c r="D16" s="43"/>
      <c r="E16" s="268" t="s">
        <v>23</v>
      </c>
      <c r="F16" s="268" t="s">
        <v>24</v>
      </c>
      <c r="G16" s="268" t="s">
        <v>25</v>
      </c>
      <c r="H16" s="44" t="s">
        <v>26</v>
      </c>
      <c r="I16" s="44"/>
      <c r="J16" s="268" t="s">
        <v>0</v>
      </c>
      <c r="K16" s="268" t="s">
        <v>27</v>
      </c>
      <c r="L16" s="42" t="s">
        <v>28</v>
      </c>
      <c r="M16" s="270" t="s">
        <v>70</v>
      </c>
      <c r="N16" s="271"/>
      <c r="O16" s="272"/>
      <c r="P16" s="270" t="s">
        <v>75</v>
      </c>
      <c r="Q16" s="271"/>
      <c r="R16" s="271"/>
      <c r="S16" s="271"/>
      <c r="T16" s="271"/>
      <c r="U16" s="271"/>
      <c r="V16" s="271"/>
      <c r="W16" s="271"/>
      <c r="X16" s="272"/>
      <c r="Y16" s="43" t="s">
        <v>107</v>
      </c>
      <c r="Z16" s="266"/>
    </row>
    <row r="17" spans="1:26" s="3" customFormat="1" ht="23.25">
      <c r="A17" s="258"/>
      <c r="B17" s="263"/>
      <c r="C17" s="264"/>
      <c r="D17" s="45"/>
      <c r="E17" s="269"/>
      <c r="F17" s="269"/>
      <c r="G17" s="269"/>
      <c r="H17" s="46" t="s">
        <v>0</v>
      </c>
      <c r="I17" s="46" t="s">
        <v>27</v>
      </c>
      <c r="J17" s="269"/>
      <c r="K17" s="269"/>
      <c r="L17" s="45" t="s">
        <v>29</v>
      </c>
      <c r="M17" s="47" t="s">
        <v>30</v>
      </c>
      <c r="N17" s="47" t="s">
        <v>31</v>
      </c>
      <c r="O17" s="47" t="s">
        <v>32</v>
      </c>
      <c r="P17" s="47" t="s">
        <v>33</v>
      </c>
      <c r="Q17" s="47" t="s">
        <v>34</v>
      </c>
      <c r="R17" s="47" t="s">
        <v>35</v>
      </c>
      <c r="S17" s="47" t="s">
        <v>36</v>
      </c>
      <c r="T17" s="47" t="s">
        <v>37</v>
      </c>
      <c r="U17" s="47" t="s">
        <v>38</v>
      </c>
      <c r="V17" s="47" t="s">
        <v>39</v>
      </c>
      <c r="W17" s="47" t="s">
        <v>40</v>
      </c>
      <c r="X17" s="47" t="s">
        <v>41</v>
      </c>
      <c r="Y17" s="45"/>
      <c r="Z17" s="267"/>
    </row>
    <row r="18" spans="1:26" s="88" customFormat="1" ht="23.25">
      <c r="A18" s="106"/>
      <c r="B18" s="118" t="s">
        <v>115</v>
      </c>
      <c r="C18" s="119"/>
      <c r="D18" s="47"/>
      <c r="E18" s="108"/>
      <c r="F18" s="108"/>
      <c r="G18" s="108"/>
      <c r="H18" s="108"/>
      <c r="I18" s="108"/>
      <c r="J18" s="217">
        <v>0</v>
      </c>
      <c r="K18" s="218">
        <v>0</v>
      </c>
      <c r="L18" s="195">
        <f>SUM(L19:L23)</f>
        <v>678000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</row>
    <row r="19" spans="1:26" s="4" customFormat="1" ht="25.5">
      <c r="A19" s="65">
        <v>1</v>
      </c>
      <c r="B19" s="146"/>
      <c r="C19" s="144" t="s">
        <v>121</v>
      </c>
      <c r="D19" s="48" t="s">
        <v>43</v>
      </c>
      <c r="E19" s="102" t="s">
        <v>116</v>
      </c>
      <c r="F19" s="116"/>
      <c r="G19" s="50"/>
      <c r="H19" s="50"/>
      <c r="I19" s="50"/>
      <c r="J19" s="51"/>
      <c r="K19" s="52"/>
      <c r="L19" s="51">
        <v>278000</v>
      </c>
      <c r="M19" s="117"/>
      <c r="N19" s="54"/>
      <c r="O19" s="54"/>
      <c r="P19" s="54"/>
      <c r="Q19" s="115"/>
      <c r="R19" s="115"/>
      <c r="S19" s="115"/>
      <c r="T19" s="115"/>
      <c r="U19" s="115"/>
      <c r="V19" s="115"/>
      <c r="W19" s="115"/>
      <c r="X19" s="115"/>
      <c r="Y19" s="72" t="s">
        <v>79</v>
      </c>
      <c r="Z19" s="220"/>
    </row>
    <row r="20" spans="1:26" ht="23.25">
      <c r="A20" s="66"/>
      <c r="B20" s="147"/>
      <c r="C20" s="145"/>
      <c r="D20" s="56" t="s">
        <v>44</v>
      </c>
      <c r="E20" s="57"/>
      <c r="F20" s="120"/>
      <c r="G20" s="59"/>
      <c r="H20" s="59"/>
      <c r="I20" s="59"/>
      <c r="J20" s="60"/>
      <c r="K20" s="60"/>
      <c r="L20" s="60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103"/>
      <c r="Z20" s="219"/>
    </row>
    <row r="21" spans="1:26" s="4" customFormat="1" ht="23.25">
      <c r="A21" s="65">
        <v>2</v>
      </c>
      <c r="B21" s="146"/>
      <c r="C21" s="144" t="s">
        <v>118</v>
      </c>
      <c r="D21" s="48" t="s">
        <v>43</v>
      </c>
      <c r="E21" s="102" t="s">
        <v>120</v>
      </c>
      <c r="F21" s="116"/>
      <c r="G21" s="50"/>
      <c r="H21" s="50"/>
      <c r="I21" s="50"/>
      <c r="J21" s="51"/>
      <c r="K21" s="52"/>
      <c r="L21" s="51">
        <v>400000</v>
      </c>
      <c r="M21" s="117"/>
      <c r="N21" s="54"/>
      <c r="O21" s="54"/>
      <c r="P21" s="54"/>
      <c r="Q21" s="54"/>
      <c r="R21" s="54"/>
      <c r="S21" s="54"/>
      <c r="T21" s="115"/>
      <c r="U21" s="115"/>
      <c r="V21" s="115"/>
      <c r="W21" s="115"/>
      <c r="X21" s="115"/>
      <c r="Y21" s="72" t="s">
        <v>79</v>
      </c>
      <c r="Z21" s="220"/>
    </row>
    <row r="22" spans="1:26" s="4" customFormat="1" ht="23.25">
      <c r="A22" s="65"/>
      <c r="B22" s="148"/>
      <c r="C22" s="144" t="s">
        <v>119</v>
      </c>
      <c r="D22" s="93" t="s">
        <v>44</v>
      </c>
      <c r="E22" s="224"/>
      <c r="F22" s="121"/>
      <c r="G22" s="99"/>
      <c r="H22" s="99"/>
      <c r="I22" s="99"/>
      <c r="J22" s="225"/>
      <c r="K22" s="100"/>
      <c r="L22" s="225"/>
      <c r="M22" s="226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72"/>
      <c r="Z22" s="223"/>
    </row>
    <row r="23" spans="1:26" ht="25.5">
      <c r="A23" s="66"/>
      <c r="B23" s="147"/>
      <c r="C23" s="145" t="s">
        <v>122</v>
      </c>
      <c r="D23" s="103"/>
      <c r="E23" s="94"/>
      <c r="F23" s="55"/>
      <c r="G23" s="95"/>
      <c r="H23" s="95"/>
      <c r="I23" s="95"/>
      <c r="J23" s="96"/>
      <c r="K23" s="96"/>
      <c r="L23" s="96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103"/>
      <c r="Z23" s="219"/>
    </row>
    <row r="24" spans="1:26" ht="23.25">
      <c r="A24" s="149"/>
      <c r="B24" s="150"/>
      <c r="C24" s="151"/>
      <c r="D24" s="35"/>
      <c r="E24" s="152"/>
      <c r="F24" s="151"/>
      <c r="G24" s="153"/>
      <c r="H24" s="153"/>
      <c r="I24" s="153"/>
      <c r="J24" s="154"/>
      <c r="K24" s="154"/>
      <c r="L24" s="15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4"/>
    </row>
    <row r="25" spans="1:26" ht="23.25">
      <c r="A25" s="149"/>
      <c r="B25" s="150"/>
      <c r="C25" s="211" t="s">
        <v>22</v>
      </c>
      <c r="D25" s="35"/>
      <c r="E25" s="152"/>
      <c r="F25" s="151"/>
      <c r="G25" s="153"/>
      <c r="H25" s="153"/>
      <c r="I25" s="153"/>
      <c r="J25" s="154"/>
      <c r="K25" s="154"/>
      <c r="L25" s="15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4"/>
    </row>
    <row r="26" spans="1:26" ht="33">
      <c r="A26" s="149"/>
      <c r="B26" s="215"/>
      <c r="C26" s="221" t="s">
        <v>123</v>
      </c>
      <c r="D26" s="35"/>
      <c r="E26" s="152"/>
      <c r="F26" s="151"/>
      <c r="G26" s="153"/>
      <c r="H26" s="153"/>
      <c r="I26" s="153"/>
      <c r="J26" s="154"/>
      <c r="K26" s="154"/>
      <c r="L26" s="15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4"/>
    </row>
    <row r="27" spans="1:26" ht="33">
      <c r="A27" s="149"/>
      <c r="B27" s="216"/>
      <c r="C27" s="251" t="s">
        <v>124</v>
      </c>
      <c r="D27" s="35"/>
      <c r="E27" s="152"/>
      <c r="F27" s="151"/>
      <c r="G27" s="153"/>
      <c r="H27" s="153"/>
      <c r="I27" s="153"/>
      <c r="J27" s="154"/>
      <c r="K27" s="154"/>
      <c r="L27" s="15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4"/>
    </row>
    <row r="28" spans="1:26" ht="23.25">
      <c r="A28" s="149"/>
      <c r="B28" s="150"/>
      <c r="C28" s="222"/>
      <c r="D28" s="35"/>
      <c r="E28" s="152"/>
      <c r="F28" s="151"/>
      <c r="G28" s="153"/>
      <c r="H28" s="153"/>
      <c r="I28" s="153"/>
      <c r="J28" s="154"/>
      <c r="K28" s="154"/>
      <c r="L28" s="15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4"/>
    </row>
    <row r="29" spans="1:26" ht="23.25">
      <c r="A29" s="149"/>
      <c r="B29" s="150"/>
      <c r="C29" s="151"/>
      <c r="D29" s="35"/>
      <c r="E29" s="152"/>
      <c r="F29" s="151"/>
      <c r="G29" s="153"/>
      <c r="H29" s="153"/>
      <c r="I29" s="153"/>
      <c r="J29" s="154"/>
      <c r="K29" s="154"/>
      <c r="L29" s="15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4"/>
    </row>
    <row r="30" spans="1:26" ht="23.25">
      <c r="A30" s="149"/>
      <c r="B30" s="150"/>
      <c r="C30" s="151"/>
      <c r="D30" s="35"/>
      <c r="E30" s="152"/>
      <c r="F30" s="151"/>
      <c r="G30" s="153"/>
      <c r="H30" s="153"/>
      <c r="I30" s="153"/>
      <c r="J30" s="154"/>
      <c r="K30" s="154"/>
      <c r="L30" s="15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09"/>
      <c r="Z30" s="34"/>
    </row>
    <row r="31" spans="1:26" ht="23.25">
      <c r="A31" s="149"/>
      <c r="B31" s="150"/>
      <c r="C31" s="151"/>
      <c r="D31" s="35"/>
      <c r="E31" s="152"/>
      <c r="F31" s="151"/>
      <c r="G31" s="153"/>
      <c r="H31" s="153"/>
      <c r="I31" s="153"/>
      <c r="J31" s="154"/>
      <c r="K31" s="154"/>
      <c r="L31" s="15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08"/>
      <c r="Z31" s="34"/>
    </row>
  </sheetData>
  <sheetProtection/>
  <mergeCells count="14">
    <mergeCell ref="Z15:Z17"/>
    <mergeCell ref="E16:E17"/>
    <mergeCell ref="F16:F17"/>
    <mergeCell ref="G16:G17"/>
    <mergeCell ref="J16:J17"/>
    <mergeCell ref="K16:K17"/>
    <mergeCell ref="M16:O16"/>
    <mergeCell ref="P16:X16"/>
    <mergeCell ref="Q13:T13"/>
    <mergeCell ref="A15:A17"/>
    <mergeCell ref="B15:C17"/>
    <mergeCell ref="E15:I15"/>
    <mergeCell ref="J15:L15"/>
    <mergeCell ref="M15:X15"/>
  </mergeCells>
  <printOptions/>
  <pageMargins left="0.2755905511811024" right="0.15748031496062992" top="0.5118110236220472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62"/>
  <sheetViews>
    <sheetView view="pageLayout" zoomScale="80" zoomScaleNormal="85" zoomScaleSheetLayoutView="87" zoomScalePageLayoutView="80" workbookViewId="0" topLeftCell="A19">
      <selection activeCell="A32" sqref="A32"/>
    </sheetView>
  </sheetViews>
  <sheetFormatPr defaultColWidth="6.28125" defaultRowHeight="12.75"/>
  <cols>
    <col min="1" max="1" width="6.421875" style="1" customWidth="1"/>
    <col min="2" max="2" width="1.421875" style="4" customWidth="1"/>
    <col min="3" max="3" width="59.140625" style="4" customWidth="1"/>
    <col min="4" max="4" width="2.28125" style="1" customWidth="1"/>
    <col min="5" max="5" width="10.8515625" style="1" customWidth="1"/>
    <col min="6" max="9" width="8.00390625" style="1" customWidth="1"/>
    <col min="10" max="10" width="10.140625" style="1" customWidth="1"/>
    <col min="11" max="11" width="10.00390625" style="1" customWidth="1"/>
    <col min="12" max="12" width="7.28125" style="1" customWidth="1"/>
    <col min="13" max="23" width="3.57421875" style="1" customWidth="1"/>
    <col min="24" max="24" width="3.8515625" style="1" customWidth="1"/>
    <col min="25" max="25" width="17.7109375" style="1" customWidth="1"/>
    <col min="26" max="26" width="8.421875" style="1" customWidth="1"/>
    <col min="27" max="27" width="8.421875" style="4" customWidth="1"/>
    <col min="28" max="29" width="6.28125" style="4" customWidth="1"/>
    <col min="30" max="16384" width="6.28125" style="1" customWidth="1"/>
  </cols>
  <sheetData>
    <row r="1" spans="1:29" s="7" customFormat="1" ht="29.25">
      <c r="A1" s="5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  <c r="AA1" s="89"/>
      <c r="AB1" s="89"/>
      <c r="AC1" s="89"/>
    </row>
    <row r="2" spans="1:29" s="7" customFormat="1" ht="29.25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  <c r="AA2" s="89"/>
      <c r="AB2" s="89"/>
      <c r="AC2" s="89"/>
    </row>
    <row r="3" spans="1:29" s="10" customFormat="1" ht="29.25" customHeight="1">
      <c r="A3" s="9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  <c r="AA3" s="90"/>
      <c r="AB3" s="90"/>
      <c r="AC3" s="90"/>
    </row>
    <row r="4" spans="1:29" s="14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AA4" s="34"/>
      <c r="AB4" s="34"/>
      <c r="AC4" s="34"/>
    </row>
    <row r="5" spans="1:29" s="10" customFormat="1" ht="29.25" customHeight="1">
      <c r="A5" s="9" t="s">
        <v>3</v>
      </c>
      <c r="B5" s="9"/>
      <c r="C5" s="9"/>
      <c r="D5" s="9"/>
      <c r="E5" s="9"/>
      <c r="F5" s="9"/>
      <c r="G5" s="9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  <c r="AA5" s="90"/>
      <c r="AB5" s="90"/>
      <c r="AC5" s="90"/>
    </row>
    <row r="6" spans="1:23" s="17" customFormat="1" ht="25.5" customHeight="1">
      <c r="A6" s="16" t="s">
        <v>5</v>
      </c>
      <c r="B6" s="15"/>
      <c r="C6" s="21"/>
      <c r="D6" s="15"/>
      <c r="E6" s="15"/>
      <c r="F6" s="15"/>
      <c r="G6" s="15"/>
      <c r="H6" s="16" t="s">
        <v>5</v>
      </c>
      <c r="I6" s="15"/>
      <c r="J6" s="21"/>
      <c r="K6" s="15"/>
      <c r="L6" s="15"/>
      <c r="M6" s="15"/>
      <c r="N6" s="15"/>
      <c r="O6" s="18"/>
      <c r="P6" s="27"/>
      <c r="Q6" s="19"/>
      <c r="R6" s="19"/>
      <c r="S6" s="19"/>
      <c r="T6" s="19"/>
      <c r="U6" s="19"/>
      <c r="V6" s="20"/>
      <c r="W6" s="21"/>
    </row>
    <row r="7" spans="1:24" s="17" customFormat="1" ht="25.5" customHeight="1">
      <c r="A7" s="22" t="s">
        <v>72</v>
      </c>
      <c r="B7" s="20"/>
      <c r="C7" s="21"/>
      <c r="E7" s="27" t="s">
        <v>15</v>
      </c>
      <c r="F7" s="21">
        <v>76</v>
      </c>
      <c r="G7" s="23"/>
      <c r="H7" s="22" t="s">
        <v>46</v>
      </c>
      <c r="I7" s="20"/>
      <c r="J7" s="21"/>
      <c r="N7" s="23"/>
      <c r="O7" s="24"/>
      <c r="R7" s="19"/>
      <c r="S7" s="38"/>
      <c r="V7" s="27"/>
      <c r="X7" s="39" t="s">
        <v>47</v>
      </c>
    </row>
    <row r="8" spans="1:24" s="17" customFormat="1" ht="25.5" customHeight="1">
      <c r="A8" s="16" t="s">
        <v>7</v>
      </c>
      <c r="B8" s="15"/>
      <c r="C8" s="21"/>
      <c r="D8" s="15"/>
      <c r="E8" s="67"/>
      <c r="F8" s="18"/>
      <c r="G8" s="15"/>
      <c r="H8" s="22" t="s">
        <v>51</v>
      </c>
      <c r="I8" s="20"/>
      <c r="J8" s="21"/>
      <c r="N8" s="23"/>
      <c r="O8" s="24"/>
      <c r="R8" s="19"/>
      <c r="S8" s="36"/>
      <c r="V8" s="27"/>
      <c r="X8" s="39" t="s">
        <v>47</v>
      </c>
    </row>
    <row r="9" spans="1:24" s="17" customFormat="1" ht="25.5" customHeight="1">
      <c r="A9" s="29" t="s">
        <v>74</v>
      </c>
      <c r="B9" s="20"/>
      <c r="C9" s="30"/>
      <c r="E9" s="27" t="s">
        <v>15</v>
      </c>
      <c r="F9" s="38">
        <v>84</v>
      </c>
      <c r="G9" s="30"/>
      <c r="H9" s="22" t="s">
        <v>52</v>
      </c>
      <c r="I9" s="20"/>
      <c r="J9" s="21"/>
      <c r="N9" s="23"/>
      <c r="O9" s="24"/>
      <c r="R9" s="19"/>
      <c r="S9" s="38"/>
      <c r="V9" s="27"/>
      <c r="X9" s="39" t="s">
        <v>47</v>
      </c>
    </row>
    <row r="10" spans="1:23" s="17" customFormat="1" ht="25.5" customHeight="1">
      <c r="A10" s="16" t="s">
        <v>9</v>
      </c>
      <c r="B10" s="15"/>
      <c r="C10" s="21"/>
      <c r="D10" s="15"/>
      <c r="E10" s="27"/>
      <c r="F10" s="38"/>
      <c r="G10" s="15"/>
      <c r="H10" s="16" t="s">
        <v>7</v>
      </c>
      <c r="I10" s="15"/>
      <c r="J10" s="21"/>
      <c r="K10" s="15"/>
      <c r="L10" s="15"/>
      <c r="M10" s="15"/>
      <c r="N10" s="15"/>
      <c r="O10" s="18"/>
      <c r="R10" s="19"/>
      <c r="S10" s="40"/>
      <c r="V10" s="67"/>
      <c r="W10" s="18"/>
    </row>
    <row r="11" spans="1:23" s="17" customFormat="1" ht="25.5" customHeight="1">
      <c r="A11" s="135" t="s">
        <v>45</v>
      </c>
      <c r="B11" s="20"/>
      <c r="C11" s="30"/>
      <c r="D11" s="30"/>
      <c r="E11" s="27" t="s">
        <v>15</v>
      </c>
      <c r="F11" s="38">
        <v>82</v>
      </c>
      <c r="H11" s="29" t="s">
        <v>48</v>
      </c>
      <c r="I11" s="20"/>
      <c r="J11" s="30"/>
      <c r="N11" s="30"/>
      <c r="O11" s="18"/>
      <c r="S11" s="39"/>
      <c r="U11" s="27" t="s">
        <v>15</v>
      </c>
      <c r="W11" s="27">
        <v>90</v>
      </c>
    </row>
    <row r="12" spans="1:23" s="34" customFormat="1" ht="25.5" customHeight="1">
      <c r="A12" s="31"/>
      <c r="B12" s="32"/>
      <c r="C12" s="33"/>
      <c r="D12" s="33"/>
      <c r="E12" s="33"/>
      <c r="F12" s="33"/>
      <c r="H12" s="16" t="s">
        <v>9</v>
      </c>
      <c r="I12" s="15"/>
      <c r="J12" s="21"/>
      <c r="K12" s="15"/>
      <c r="L12" s="15"/>
      <c r="M12" s="15"/>
      <c r="N12" s="15"/>
      <c r="O12" s="18"/>
      <c r="R12" s="31"/>
      <c r="S12" s="40"/>
      <c r="V12" s="27"/>
      <c r="W12" s="38"/>
    </row>
    <row r="13" spans="8:29" s="10" customFormat="1" ht="29.25" customHeight="1">
      <c r="H13" s="29" t="s">
        <v>49</v>
      </c>
      <c r="I13" s="20"/>
      <c r="J13" s="30"/>
      <c r="K13" s="30"/>
      <c r="L13" s="30"/>
      <c r="M13" s="30"/>
      <c r="N13" s="17"/>
      <c r="O13" s="18"/>
      <c r="R13" s="9"/>
      <c r="S13" s="41"/>
      <c r="U13" s="27" t="s">
        <v>15</v>
      </c>
      <c r="W13" s="38">
        <v>85</v>
      </c>
      <c r="AA13" s="90"/>
      <c r="AB13" s="90"/>
      <c r="AC13" s="90"/>
    </row>
    <row r="14" spans="8:29" s="10" customFormat="1" ht="29.25" customHeight="1">
      <c r="H14" s="16" t="s">
        <v>16</v>
      </c>
      <c r="I14" s="15"/>
      <c r="J14" s="21"/>
      <c r="K14" s="15"/>
      <c r="L14" s="15"/>
      <c r="M14" s="15"/>
      <c r="N14" s="68"/>
      <c r="O14" s="18"/>
      <c r="R14" s="9"/>
      <c r="S14" s="41"/>
      <c r="V14" s="27"/>
      <c r="W14" s="38"/>
      <c r="AA14" s="90"/>
      <c r="AB14" s="90"/>
      <c r="AC14" s="90"/>
    </row>
    <row r="15" spans="8:29" s="10" customFormat="1" ht="29.25" customHeight="1">
      <c r="H15" s="29" t="s">
        <v>50</v>
      </c>
      <c r="I15" s="20"/>
      <c r="J15" s="30"/>
      <c r="K15" s="30"/>
      <c r="L15" s="30"/>
      <c r="M15" s="30"/>
      <c r="N15" s="69"/>
      <c r="O15" s="70"/>
      <c r="R15" s="9"/>
      <c r="S15" s="283">
        <f>J20+K20+L20</f>
        <v>13940800</v>
      </c>
      <c r="T15" s="284"/>
      <c r="U15" s="284"/>
      <c r="V15" s="284"/>
      <c r="X15" s="29" t="s">
        <v>18</v>
      </c>
      <c r="AA15" s="90"/>
      <c r="AB15" s="90"/>
      <c r="AC15" s="90"/>
    </row>
    <row r="16" spans="4:17" ht="7.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29" s="3" customFormat="1" ht="24.75" customHeight="1">
      <c r="A17" s="256" t="s">
        <v>71</v>
      </c>
      <c r="B17" s="259" t="s">
        <v>42</v>
      </c>
      <c r="C17" s="275"/>
      <c r="D17" s="42"/>
      <c r="E17" s="270" t="s">
        <v>19</v>
      </c>
      <c r="F17" s="271"/>
      <c r="G17" s="271"/>
      <c r="H17" s="271"/>
      <c r="I17" s="272"/>
      <c r="J17" s="270" t="s">
        <v>20</v>
      </c>
      <c r="K17" s="271"/>
      <c r="L17" s="272"/>
      <c r="M17" s="270" t="s">
        <v>21</v>
      </c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2"/>
      <c r="Y17" s="42"/>
      <c r="Z17" s="265" t="s">
        <v>22</v>
      </c>
      <c r="AA17" s="88"/>
      <c r="AB17" s="88"/>
      <c r="AC17" s="88"/>
    </row>
    <row r="18" spans="1:29" s="3" customFormat="1" ht="24.75" customHeight="1">
      <c r="A18" s="257"/>
      <c r="B18" s="276"/>
      <c r="C18" s="277"/>
      <c r="D18" s="43"/>
      <c r="E18" s="268" t="s">
        <v>23</v>
      </c>
      <c r="F18" s="268" t="s">
        <v>24</v>
      </c>
      <c r="G18" s="268" t="s">
        <v>25</v>
      </c>
      <c r="H18" s="44" t="s">
        <v>26</v>
      </c>
      <c r="I18" s="44"/>
      <c r="J18" s="268" t="s">
        <v>0</v>
      </c>
      <c r="K18" s="268" t="s">
        <v>27</v>
      </c>
      <c r="L18" s="42" t="s">
        <v>28</v>
      </c>
      <c r="M18" s="270" t="s">
        <v>70</v>
      </c>
      <c r="N18" s="271"/>
      <c r="O18" s="272"/>
      <c r="P18" s="270" t="s">
        <v>75</v>
      </c>
      <c r="Q18" s="271"/>
      <c r="R18" s="271"/>
      <c r="S18" s="271"/>
      <c r="T18" s="271"/>
      <c r="U18" s="271"/>
      <c r="V18" s="271"/>
      <c r="W18" s="271"/>
      <c r="X18" s="272"/>
      <c r="Y18" s="43" t="s">
        <v>107</v>
      </c>
      <c r="Z18" s="266"/>
      <c r="AA18" s="88"/>
      <c r="AB18" s="88"/>
      <c r="AC18" s="88"/>
    </row>
    <row r="19" spans="1:29" s="3" customFormat="1" ht="23.25">
      <c r="A19" s="258"/>
      <c r="B19" s="278"/>
      <c r="C19" s="279"/>
      <c r="D19" s="45"/>
      <c r="E19" s="269"/>
      <c r="F19" s="269"/>
      <c r="G19" s="269"/>
      <c r="H19" s="46" t="s">
        <v>0</v>
      </c>
      <c r="I19" s="46" t="s">
        <v>27</v>
      </c>
      <c r="J19" s="269"/>
      <c r="K19" s="269"/>
      <c r="L19" s="45" t="s">
        <v>29</v>
      </c>
      <c r="M19" s="47" t="s">
        <v>30</v>
      </c>
      <c r="N19" s="47" t="s">
        <v>31</v>
      </c>
      <c r="O19" s="47" t="s">
        <v>32</v>
      </c>
      <c r="P19" s="47" t="s">
        <v>33</v>
      </c>
      <c r="Q19" s="47" t="s">
        <v>34</v>
      </c>
      <c r="R19" s="47" t="s">
        <v>35</v>
      </c>
      <c r="S19" s="47" t="s">
        <v>36</v>
      </c>
      <c r="T19" s="47" t="s">
        <v>37</v>
      </c>
      <c r="U19" s="47" t="s">
        <v>38</v>
      </c>
      <c r="V19" s="47" t="s">
        <v>39</v>
      </c>
      <c r="W19" s="47" t="s">
        <v>40</v>
      </c>
      <c r="X19" s="47" t="s">
        <v>41</v>
      </c>
      <c r="Y19" s="45"/>
      <c r="Z19" s="267"/>
      <c r="AA19" s="88"/>
      <c r="AB19" s="88"/>
      <c r="AC19" s="88"/>
    </row>
    <row r="20" spans="1:29" s="3" customFormat="1" ht="23.25">
      <c r="A20" s="167"/>
      <c r="B20" s="168"/>
      <c r="C20" s="169"/>
      <c r="D20" s="47"/>
      <c r="E20" s="108"/>
      <c r="F20" s="108"/>
      <c r="G20" s="108"/>
      <c r="H20" s="108"/>
      <c r="I20" s="108"/>
      <c r="J20" s="110">
        <f>J21+J24+J28+J33+J38+J54</f>
        <v>4907300</v>
      </c>
      <c r="K20" s="110">
        <f>K21+K28+K33+K38</f>
        <v>9033500</v>
      </c>
      <c r="L20" s="207">
        <f>L21+L24+L28+L33+L38</f>
        <v>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09"/>
      <c r="AA20" s="88"/>
      <c r="AB20" s="88"/>
      <c r="AC20" s="88"/>
    </row>
    <row r="21" spans="1:29" s="3" customFormat="1" ht="23.25">
      <c r="A21" s="175"/>
      <c r="B21" s="176" t="s">
        <v>53</v>
      </c>
      <c r="C21" s="176"/>
      <c r="D21" s="87"/>
      <c r="E21" s="177"/>
      <c r="F21" s="178"/>
      <c r="G21" s="179"/>
      <c r="H21" s="179"/>
      <c r="I21" s="179"/>
      <c r="J21" s="193">
        <f>SUM(J22:J23)</f>
        <v>1307300</v>
      </c>
      <c r="K21" s="180">
        <v>1044000</v>
      </c>
      <c r="L21" s="180">
        <v>0</v>
      </c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81"/>
      <c r="Z21" s="182"/>
      <c r="AA21" s="111"/>
      <c r="AB21" s="88"/>
      <c r="AC21" s="88"/>
    </row>
    <row r="22" spans="1:29" s="3" customFormat="1" ht="23.25">
      <c r="A22" s="122"/>
      <c r="B22" s="183" t="s">
        <v>110</v>
      </c>
      <c r="C22" s="206"/>
      <c r="D22" s="72"/>
      <c r="E22" s="200"/>
      <c r="F22" s="201"/>
      <c r="G22" s="202"/>
      <c r="H22" s="202"/>
      <c r="I22" s="202"/>
      <c r="J22" s="186">
        <v>798700</v>
      </c>
      <c r="K22" s="76"/>
      <c r="L22" s="76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3"/>
      <c r="Z22" s="204"/>
      <c r="AA22" s="111"/>
      <c r="AB22" s="88"/>
      <c r="AC22" s="88"/>
    </row>
    <row r="23" spans="1:29" s="3" customFormat="1" ht="23.25">
      <c r="A23" s="122"/>
      <c r="B23" s="194" t="s">
        <v>111</v>
      </c>
      <c r="C23" s="205"/>
      <c r="D23" s="72"/>
      <c r="E23" s="200"/>
      <c r="F23" s="201"/>
      <c r="G23" s="202"/>
      <c r="H23" s="202"/>
      <c r="I23" s="202"/>
      <c r="J23" s="186">
        <v>508600</v>
      </c>
      <c r="K23" s="76"/>
      <c r="L23" s="76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3"/>
      <c r="Z23" s="204"/>
      <c r="AA23" s="111"/>
      <c r="AB23" s="88"/>
      <c r="AC23" s="88"/>
    </row>
    <row r="24" spans="1:29" s="3" customFormat="1" ht="23.25">
      <c r="A24" s="175"/>
      <c r="B24" s="191" t="s">
        <v>112</v>
      </c>
      <c r="C24" s="192"/>
      <c r="D24" s="87"/>
      <c r="E24" s="182"/>
      <c r="F24" s="182"/>
      <c r="G24" s="182"/>
      <c r="H24" s="182"/>
      <c r="I24" s="182"/>
      <c r="J24" s="193">
        <f>SUM(J25:J27)</f>
        <v>700000</v>
      </c>
      <c r="K24" s="193">
        <v>0</v>
      </c>
      <c r="L24" s="193">
        <v>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11"/>
      <c r="AB24" s="88"/>
      <c r="AC24" s="88"/>
    </row>
    <row r="25" spans="1:29" s="3" customFormat="1" ht="23.25">
      <c r="A25" s="122"/>
      <c r="B25" s="183" t="s">
        <v>54</v>
      </c>
      <c r="C25" s="183"/>
      <c r="D25" s="73"/>
      <c r="E25" s="74"/>
      <c r="F25" s="74"/>
      <c r="G25" s="74"/>
      <c r="H25" s="74"/>
      <c r="I25" s="74"/>
      <c r="J25" s="86">
        <v>250000</v>
      </c>
      <c r="K25" s="186"/>
      <c r="L25" s="86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111"/>
      <c r="AB25" s="88"/>
      <c r="AC25" s="88"/>
    </row>
    <row r="26" spans="1:29" s="3" customFormat="1" ht="23.25">
      <c r="A26" s="122"/>
      <c r="B26" s="183" t="s">
        <v>55</v>
      </c>
      <c r="C26" s="183"/>
      <c r="D26" s="73"/>
      <c r="E26" s="74"/>
      <c r="F26" s="74"/>
      <c r="G26" s="74"/>
      <c r="H26" s="74"/>
      <c r="I26" s="74"/>
      <c r="J26" s="86">
        <v>250000</v>
      </c>
      <c r="K26" s="86"/>
      <c r="L26" s="86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111"/>
      <c r="AB26" s="88"/>
      <c r="AC26" s="88"/>
    </row>
    <row r="27" spans="1:29" s="3" customFormat="1" ht="23.25">
      <c r="A27" s="104"/>
      <c r="B27" s="194" t="s">
        <v>56</v>
      </c>
      <c r="C27" s="194"/>
      <c r="D27" s="174"/>
      <c r="E27" s="98"/>
      <c r="F27" s="98"/>
      <c r="G27" s="98"/>
      <c r="H27" s="98"/>
      <c r="I27" s="98"/>
      <c r="J27" s="97">
        <v>200000</v>
      </c>
      <c r="K27" s="97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111"/>
      <c r="AB27" s="88"/>
      <c r="AC27" s="88"/>
    </row>
    <row r="28" spans="1:29" s="3" customFormat="1" ht="23.25">
      <c r="A28" s="122"/>
      <c r="B28" s="184" t="s">
        <v>57</v>
      </c>
      <c r="C28" s="184"/>
      <c r="D28" s="75"/>
      <c r="E28" s="77"/>
      <c r="F28" s="77"/>
      <c r="G28" s="77"/>
      <c r="H28" s="77"/>
      <c r="I28" s="77"/>
      <c r="J28" s="185">
        <v>0</v>
      </c>
      <c r="K28" s="185">
        <f>SUM(K29)</f>
        <v>20500</v>
      </c>
      <c r="L28" s="185"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111"/>
      <c r="AB28" s="88"/>
      <c r="AC28" s="88"/>
    </row>
    <row r="29" spans="1:29" s="3" customFormat="1" ht="23.25">
      <c r="A29" s="122"/>
      <c r="B29" s="190" t="s">
        <v>58</v>
      </c>
      <c r="C29" s="124"/>
      <c r="D29" s="43"/>
      <c r="E29" s="78"/>
      <c r="F29" s="78"/>
      <c r="G29" s="78"/>
      <c r="H29" s="78"/>
      <c r="I29" s="78"/>
      <c r="J29" s="187">
        <v>0</v>
      </c>
      <c r="K29" s="187">
        <f>SUM(K30)</f>
        <v>20500</v>
      </c>
      <c r="L29" s="187">
        <v>0</v>
      </c>
      <c r="M29" s="78"/>
      <c r="N29" s="78"/>
      <c r="O29" s="78"/>
      <c r="P29" s="78"/>
      <c r="Q29" s="125"/>
      <c r="R29" s="125"/>
      <c r="S29" s="125"/>
      <c r="T29" s="125"/>
      <c r="U29" s="125"/>
      <c r="V29" s="125"/>
      <c r="W29" s="125"/>
      <c r="X29" s="126"/>
      <c r="Y29" s="157"/>
      <c r="Z29" s="79"/>
      <c r="AA29" s="111"/>
      <c r="AB29" s="88"/>
      <c r="AC29" s="88"/>
    </row>
    <row r="30" spans="1:29" s="3" customFormat="1" ht="23.25">
      <c r="A30" s="65">
        <v>1</v>
      </c>
      <c r="B30" s="158">
        <v>1</v>
      </c>
      <c r="C30" s="144" t="s">
        <v>97</v>
      </c>
      <c r="D30" s="48" t="s">
        <v>43</v>
      </c>
      <c r="E30" s="81" t="s">
        <v>106</v>
      </c>
      <c r="F30" s="81"/>
      <c r="G30" s="81"/>
      <c r="H30" s="81"/>
      <c r="I30" s="81"/>
      <c r="J30" s="188"/>
      <c r="K30" s="188">
        <v>20500</v>
      </c>
      <c r="L30" s="53"/>
      <c r="M30" s="80"/>
      <c r="N30" s="115"/>
      <c r="O30" s="80"/>
      <c r="P30" s="80"/>
      <c r="Q30" s="117"/>
      <c r="R30" s="117"/>
      <c r="S30" s="117"/>
      <c r="T30" s="117"/>
      <c r="U30" s="117"/>
      <c r="V30" s="117"/>
      <c r="W30" s="117"/>
      <c r="X30" s="128"/>
      <c r="Y30" s="164" t="s">
        <v>98</v>
      </c>
      <c r="Z30" s="123"/>
      <c r="AA30" s="111"/>
      <c r="AB30" s="88"/>
      <c r="AC30" s="88"/>
    </row>
    <row r="31" spans="1:29" s="3" customFormat="1" ht="23.25">
      <c r="A31" s="63"/>
      <c r="B31" s="129"/>
      <c r="C31" s="156"/>
      <c r="D31" s="56" t="s">
        <v>44</v>
      </c>
      <c r="E31" s="82"/>
      <c r="F31" s="83"/>
      <c r="G31" s="83"/>
      <c r="H31" s="83"/>
      <c r="I31" s="83"/>
      <c r="J31" s="189"/>
      <c r="K31" s="61"/>
      <c r="L31" s="61"/>
      <c r="M31" s="82"/>
      <c r="N31" s="82"/>
      <c r="O31" s="82"/>
      <c r="P31" s="82"/>
      <c r="Q31" s="130"/>
      <c r="R31" s="130"/>
      <c r="S31" s="130"/>
      <c r="T31" s="130"/>
      <c r="U31" s="130"/>
      <c r="V31" s="130"/>
      <c r="W31" s="130"/>
      <c r="X31" s="131"/>
      <c r="Y31" s="162"/>
      <c r="Z31" s="163"/>
      <c r="AA31" s="111"/>
      <c r="AB31" s="88"/>
      <c r="AC31" s="88"/>
    </row>
    <row r="32" spans="1:29" s="3" customFormat="1" ht="23.25">
      <c r="A32" s="239"/>
      <c r="B32" s="240"/>
      <c r="C32" s="241"/>
      <c r="D32" s="242"/>
      <c r="E32" s="241"/>
      <c r="F32" s="240"/>
      <c r="G32" s="240"/>
      <c r="H32" s="240"/>
      <c r="I32" s="240"/>
      <c r="J32" s="243"/>
      <c r="K32" s="244"/>
      <c r="L32" s="244"/>
      <c r="M32" s="241"/>
      <c r="N32" s="241"/>
      <c r="O32" s="241"/>
      <c r="P32" s="241"/>
      <c r="Q32" s="245"/>
      <c r="R32" s="245"/>
      <c r="S32" s="245"/>
      <c r="T32" s="245"/>
      <c r="U32" s="245"/>
      <c r="V32" s="245"/>
      <c r="W32" s="245"/>
      <c r="X32" s="246"/>
      <c r="Y32" s="246"/>
      <c r="Z32" s="246"/>
      <c r="AA32" s="111"/>
      <c r="AB32" s="88"/>
      <c r="AC32" s="88"/>
    </row>
    <row r="33" spans="1:29" s="3" customFormat="1" ht="23.25">
      <c r="A33" s="122"/>
      <c r="B33" s="132" t="s">
        <v>59</v>
      </c>
      <c r="C33" s="132"/>
      <c r="D33" s="75"/>
      <c r="E33" s="71"/>
      <c r="F33" s="71"/>
      <c r="G33" s="71"/>
      <c r="H33" s="71"/>
      <c r="I33" s="71"/>
      <c r="J33" s="76">
        <f>SUM(J34:J37)</f>
        <v>1000000</v>
      </c>
      <c r="K33" s="76">
        <f>SUM(K34:K37)</f>
        <v>6689000</v>
      </c>
      <c r="L33" s="76">
        <v>0</v>
      </c>
      <c r="M33" s="71"/>
      <c r="N33" s="71"/>
      <c r="O33" s="71"/>
      <c r="P33" s="71"/>
      <c r="Q33" s="126"/>
      <c r="R33" s="126"/>
      <c r="S33" s="126"/>
      <c r="T33" s="126"/>
      <c r="U33" s="126"/>
      <c r="V33" s="126"/>
      <c r="W33" s="126"/>
      <c r="X33" s="126"/>
      <c r="Y33" s="159"/>
      <c r="Z33" s="126"/>
      <c r="AA33" s="111"/>
      <c r="AB33" s="88"/>
      <c r="AC33" s="88"/>
    </row>
    <row r="34" spans="1:29" s="3" customFormat="1" ht="23.25">
      <c r="A34" s="65">
        <v>1</v>
      </c>
      <c r="B34" s="127"/>
      <c r="C34" s="144" t="s">
        <v>80</v>
      </c>
      <c r="D34" s="48" t="s">
        <v>43</v>
      </c>
      <c r="E34" s="84" t="s">
        <v>93</v>
      </c>
      <c r="F34" s="84"/>
      <c r="G34" s="84"/>
      <c r="H34" s="84"/>
      <c r="I34" s="84"/>
      <c r="J34" s="52">
        <v>1000000</v>
      </c>
      <c r="K34" s="52"/>
      <c r="L34" s="53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58" t="s">
        <v>88</v>
      </c>
      <c r="Z34" s="74"/>
      <c r="AA34" s="111"/>
      <c r="AB34" s="88"/>
      <c r="AC34" s="88"/>
    </row>
    <row r="35" spans="1:29" s="3" customFormat="1" ht="23.25">
      <c r="A35" s="66"/>
      <c r="B35" s="129"/>
      <c r="C35" s="156" t="s">
        <v>81</v>
      </c>
      <c r="D35" s="56" t="s">
        <v>44</v>
      </c>
      <c r="E35" s="85"/>
      <c r="F35" s="85"/>
      <c r="G35" s="85"/>
      <c r="H35" s="85"/>
      <c r="I35" s="8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160"/>
      <c r="Z35" s="98"/>
      <c r="AA35" s="111"/>
      <c r="AB35" s="88"/>
      <c r="AC35" s="88"/>
    </row>
    <row r="36" spans="1:29" s="3" customFormat="1" ht="23.25">
      <c r="A36" s="65">
        <v>2</v>
      </c>
      <c r="B36" s="148"/>
      <c r="C36" s="144" t="s">
        <v>82</v>
      </c>
      <c r="D36" s="48" t="s">
        <v>43</v>
      </c>
      <c r="E36" s="102" t="s">
        <v>83</v>
      </c>
      <c r="F36" s="116"/>
      <c r="G36" s="50"/>
      <c r="H36" s="50"/>
      <c r="I36" s="50"/>
      <c r="J36" s="51"/>
      <c r="K36" s="173">
        <v>6689000</v>
      </c>
      <c r="L36" s="53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35" t="s">
        <v>88</v>
      </c>
      <c r="Z36" s="43"/>
      <c r="AA36" s="111"/>
      <c r="AB36" s="88"/>
      <c r="AC36" s="88"/>
    </row>
    <row r="37" spans="1:29" s="3" customFormat="1" ht="18.75" customHeight="1">
      <c r="A37" s="66"/>
      <c r="B37" s="147"/>
      <c r="C37" s="145"/>
      <c r="D37" s="56" t="s">
        <v>44</v>
      </c>
      <c r="E37" s="57"/>
      <c r="F37" s="120"/>
      <c r="G37" s="59"/>
      <c r="H37" s="59"/>
      <c r="I37" s="59"/>
      <c r="J37" s="60"/>
      <c r="K37" s="136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61"/>
      <c r="Z37" s="98"/>
      <c r="AA37" s="111"/>
      <c r="AB37" s="88"/>
      <c r="AC37" s="88"/>
    </row>
    <row r="38" spans="1:27" s="88" customFormat="1" ht="23.25">
      <c r="A38" s="175"/>
      <c r="B38" s="247" t="s">
        <v>60</v>
      </c>
      <c r="C38" s="247"/>
      <c r="D38" s="248"/>
      <c r="E38" s="191"/>
      <c r="F38" s="191"/>
      <c r="G38" s="191"/>
      <c r="H38" s="191"/>
      <c r="I38" s="191"/>
      <c r="J38" s="180">
        <f>SUM(J39:J53)</f>
        <v>1600000</v>
      </c>
      <c r="K38" s="180">
        <f>SUM(K39:K53)</f>
        <v>1280000</v>
      </c>
      <c r="L38" s="180">
        <f>SUM(L39:L53)</f>
        <v>0</v>
      </c>
      <c r="M38" s="191"/>
      <c r="N38" s="191"/>
      <c r="O38" s="191"/>
      <c r="P38" s="191"/>
      <c r="Q38" s="249"/>
      <c r="R38" s="249"/>
      <c r="S38" s="249"/>
      <c r="T38" s="249"/>
      <c r="U38" s="249"/>
      <c r="V38" s="249"/>
      <c r="W38" s="249"/>
      <c r="X38" s="249"/>
      <c r="Y38" s="250"/>
      <c r="Z38" s="249"/>
      <c r="AA38" s="111"/>
    </row>
    <row r="39" spans="1:26" s="4" customFormat="1" ht="23.25">
      <c r="A39" s="65">
        <v>1</v>
      </c>
      <c r="B39" s="148">
        <v>1</v>
      </c>
      <c r="C39" s="144" t="s">
        <v>84</v>
      </c>
      <c r="D39" s="48" t="s">
        <v>43</v>
      </c>
      <c r="E39" s="102" t="s">
        <v>103</v>
      </c>
      <c r="F39" s="116"/>
      <c r="G39" s="50"/>
      <c r="H39" s="50"/>
      <c r="I39" s="50"/>
      <c r="J39" s="51">
        <v>300000</v>
      </c>
      <c r="K39" s="52"/>
      <c r="L39" s="53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72" t="s">
        <v>88</v>
      </c>
      <c r="Z39" s="43"/>
    </row>
    <row r="40" spans="1:26" ht="23.25">
      <c r="A40" s="66"/>
      <c r="B40" s="147"/>
      <c r="C40" s="145"/>
      <c r="D40" s="56" t="s">
        <v>44</v>
      </c>
      <c r="E40" s="57"/>
      <c r="F40" s="120"/>
      <c r="G40" s="59"/>
      <c r="H40" s="59"/>
      <c r="I40" s="59"/>
      <c r="J40" s="60"/>
      <c r="K40" s="60"/>
      <c r="L40" s="61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103"/>
      <c r="Z40" s="98"/>
    </row>
    <row r="41" spans="1:26" ht="23.25">
      <c r="A41" s="65">
        <v>2</v>
      </c>
      <c r="B41" s="148">
        <v>2</v>
      </c>
      <c r="C41" s="144" t="s">
        <v>96</v>
      </c>
      <c r="D41" s="48" t="s">
        <v>43</v>
      </c>
      <c r="E41" s="102" t="s">
        <v>85</v>
      </c>
      <c r="F41" s="116"/>
      <c r="G41" s="50"/>
      <c r="H41" s="50"/>
      <c r="I41" s="50"/>
      <c r="J41" s="51">
        <v>500000</v>
      </c>
      <c r="K41" s="52"/>
      <c r="L41" s="53"/>
      <c r="M41" s="117"/>
      <c r="N41" s="54"/>
      <c r="O41" s="54"/>
      <c r="P41" s="54"/>
      <c r="Q41" s="115"/>
      <c r="R41" s="54"/>
      <c r="S41" s="54"/>
      <c r="T41" s="54"/>
      <c r="U41" s="54"/>
      <c r="V41" s="54"/>
      <c r="W41" s="115"/>
      <c r="X41" s="54"/>
      <c r="Y41" s="87" t="s">
        <v>88</v>
      </c>
      <c r="Z41" s="42"/>
    </row>
    <row r="42" spans="1:26" ht="23.25">
      <c r="A42" s="66"/>
      <c r="B42" s="147"/>
      <c r="C42" s="145"/>
      <c r="D42" s="56" t="s">
        <v>44</v>
      </c>
      <c r="E42" s="57"/>
      <c r="F42" s="120"/>
      <c r="G42" s="59"/>
      <c r="H42" s="59"/>
      <c r="I42" s="59"/>
      <c r="J42" s="60"/>
      <c r="K42" s="60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103"/>
      <c r="Z42" s="98"/>
    </row>
    <row r="43" spans="1:29" s="238" customFormat="1" ht="33">
      <c r="A43" s="230">
        <v>3</v>
      </c>
      <c r="B43" s="231">
        <v>3</v>
      </c>
      <c r="C43" s="232" t="s">
        <v>128</v>
      </c>
      <c r="D43" s="50" t="s">
        <v>43</v>
      </c>
      <c r="E43" s="102" t="s">
        <v>86</v>
      </c>
      <c r="F43" s="116"/>
      <c r="G43" s="50"/>
      <c r="H43" s="50"/>
      <c r="I43" s="50"/>
      <c r="J43" s="51">
        <v>800000</v>
      </c>
      <c r="K43" s="52"/>
      <c r="L43" s="51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5"/>
      <c r="X43" s="234"/>
      <c r="Y43" s="236" t="s">
        <v>88</v>
      </c>
      <c r="Z43" s="228"/>
      <c r="AA43" s="237"/>
      <c r="AB43" s="237"/>
      <c r="AC43" s="237"/>
    </row>
    <row r="44" spans="1:26" ht="23.25">
      <c r="A44" s="66"/>
      <c r="B44" s="147"/>
      <c r="C44" s="145"/>
      <c r="D44" s="56" t="s">
        <v>44</v>
      </c>
      <c r="E44" s="57"/>
      <c r="F44" s="120"/>
      <c r="G44" s="59"/>
      <c r="H44" s="59"/>
      <c r="I44" s="59"/>
      <c r="J44" s="60"/>
      <c r="K44" s="60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103"/>
      <c r="Z44" s="98"/>
    </row>
    <row r="45" spans="1:26" ht="23.25">
      <c r="A45" s="65">
        <v>4</v>
      </c>
      <c r="B45" s="148"/>
      <c r="C45" s="252" t="s">
        <v>105</v>
      </c>
      <c r="D45" s="48" t="s">
        <v>43</v>
      </c>
      <c r="E45" s="102" t="s">
        <v>85</v>
      </c>
      <c r="F45" s="116"/>
      <c r="G45" s="50"/>
      <c r="H45" s="50"/>
      <c r="I45" s="50"/>
      <c r="J45" s="51"/>
      <c r="K45" s="51">
        <v>480000</v>
      </c>
      <c r="L45" s="53"/>
      <c r="M45" s="115"/>
      <c r="N45" s="115"/>
      <c r="O45" s="115"/>
      <c r="P45" s="54"/>
      <c r="Q45" s="54"/>
      <c r="R45" s="54"/>
      <c r="S45" s="54"/>
      <c r="T45" s="54"/>
      <c r="U45" s="54"/>
      <c r="V45" s="54"/>
      <c r="W45" s="54"/>
      <c r="X45" s="54"/>
      <c r="Y45" s="87" t="s">
        <v>79</v>
      </c>
      <c r="Z45" s="42"/>
    </row>
    <row r="46" spans="1:26" ht="23.25">
      <c r="A46" s="65"/>
      <c r="B46" s="148"/>
      <c r="C46" s="282"/>
      <c r="D46" s="93" t="s">
        <v>44</v>
      </c>
      <c r="E46" s="171"/>
      <c r="F46" s="121"/>
      <c r="G46" s="99"/>
      <c r="H46" s="99"/>
      <c r="I46" s="99"/>
      <c r="J46" s="100"/>
      <c r="K46" s="100"/>
      <c r="L46" s="101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72"/>
      <c r="Z46" s="74"/>
    </row>
    <row r="47" spans="1:26" ht="23.25">
      <c r="A47" s="66"/>
      <c r="B47" s="147"/>
      <c r="C47" s="253"/>
      <c r="D47" s="103"/>
      <c r="E47" s="94"/>
      <c r="F47" s="55"/>
      <c r="G47" s="95"/>
      <c r="H47" s="95"/>
      <c r="I47" s="95"/>
      <c r="J47" s="96"/>
      <c r="K47" s="96"/>
      <c r="L47" s="97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03"/>
      <c r="Z47" s="98"/>
    </row>
    <row r="48" spans="1:26" ht="23.25">
      <c r="A48" s="65">
        <v>5</v>
      </c>
      <c r="B48" s="148">
        <v>4</v>
      </c>
      <c r="C48" s="280" t="s">
        <v>99</v>
      </c>
      <c r="D48" s="48" t="s">
        <v>43</v>
      </c>
      <c r="E48" s="102" t="s">
        <v>101</v>
      </c>
      <c r="F48" s="116"/>
      <c r="G48" s="50"/>
      <c r="H48" s="50"/>
      <c r="I48" s="50"/>
      <c r="J48" s="51"/>
      <c r="K48" s="51">
        <v>350000</v>
      </c>
      <c r="L48" s="53"/>
      <c r="M48" s="54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54"/>
      <c r="Y48" s="72" t="s">
        <v>88</v>
      </c>
      <c r="Z48" s="43"/>
    </row>
    <row r="49" spans="1:26" ht="23.25">
      <c r="A49" s="66"/>
      <c r="B49" s="147"/>
      <c r="C49" s="281"/>
      <c r="D49" s="56" t="s">
        <v>44</v>
      </c>
      <c r="E49" s="57"/>
      <c r="F49" s="120"/>
      <c r="G49" s="59"/>
      <c r="H49" s="59"/>
      <c r="I49" s="59"/>
      <c r="J49" s="60"/>
      <c r="K49" s="60"/>
      <c r="L49" s="61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103"/>
      <c r="Z49" s="98"/>
    </row>
    <row r="50" spans="1:26" ht="23.25">
      <c r="A50" s="65">
        <v>6</v>
      </c>
      <c r="B50" s="148">
        <v>5</v>
      </c>
      <c r="C50" s="165" t="s">
        <v>100</v>
      </c>
      <c r="D50" s="48" t="s">
        <v>43</v>
      </c>
      <c r="E50" s="102" t="s">
        <v>102</v>
      </c>
      <c r="F50" s="116"/>
      <c r="G50" s="50"/>
      <c r="H50" s="50"/>
      <c r="I50" s="50"/>
      <c r="J50" s="51"/>
      <c r="K50" s="51">
        <v>300000</v>
      </c>
      <c r="L50" s="53"/>
      <c r="M50" s="54"/>
      <c r="N50" s="115"/>
      <c r="O50" s="115"/>
      <c r="P50" s="54"/>
      <c r="Q50" s="54"/>
      <c r="R50" s="54"/>
      <c r="S50" s="54"/>
      <c r="T50" s="54"/>
      <c r="U50" s="54"/>
      <c r="V50" s="54"/>
      <c r="W50" s="54"/>
      <c r="X50" s="54"/>
      <c r="Y50" s="87" t="s">
        <v>89</v>
      </c>
      <c r="Z50" s="42"/>
    </row>
    <row r="51" spans="1:26" ht="23.25">
      <c r="A51" s="66"/>
      <c r="B51" s="147"/>
      <c r="C51" s="166"/>
      <c r="D51" s="56" t="s">
        <v>44</v>
      </c>
      <c r="E51" s="57"/>
      <c r="F51" s="120"/>
      <c r="G51" s="59"/>
      <c r="H51" s="59"/>
      <c r="I51" s="59"/>
      <c r="J51" s="60"/>
      <c r="K51" s="60"/>
      <c r="L51" s="61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103" t="s">
        <v>90</v>
      </c>
      <c r="Z51" s="98"/>
    </row>
    <row r="52" spans="1:26" ht="23.25" customHeight="1">
      <c r="A52" s="65">
        <v>7</v>
      </c>
      <c r="B52" s="148">
        <v>5</v>
      </c>
      <c r="C52" s="198" t="s">
        <v>108</v>
      </c>
      <c r="D52" s="48" t="s">
        <v>43</v>
      </c>
      <c r="E52" s="102" t="s">
        <v>104</v>
      </c>
      <c r="F52" s="116"/>
      <c r="G52" s="50"/>
      <c r="H52" s="50"/>
      <c r="I52" s="50"/>
      <c r="J52" s="51"/>
      <c r="K52" s="51">
        <v>150000</v>
      </c>
      <c r="L52" s="53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87" t="s">
        <v>88</v>
      </c>
      <c r="Z52" s="42"/>
    </row>
    <row r="53" spans="1:26" ht="23.25">
      <c r="A53" s="66"/>
      <c r="B53" s="147"/>
      <c r="C53" s="166" t="s">
        <v>109</v>
      </c>
      <c r="D53" s="56" t="s">
        <v>44</v>
      </c>
      <c r="E53" s="57"/>
      <c r="F53" s="120"/>
      <c r="G53" s="59"/>
      <c r="H53" s="59"/>
      <c r="I53" s="59"/>
      <c r="J53" s="60"/>
      <c r="K53" s="60"/>
      <c r="L53" s="6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103"/>
      <c r="Z53" s="98"/>
    </row>
    <row r="54" spans="1:29" s="3" customFormat="1" ht="23.25">
      <c r="A54" s="122"/>
      <c r="B54" s="132" t="s">
        <v>112</v>
      </c>
      <c r="C54" s="132"/>
      <c r="D54" s="75"/>
      <c r="E54" s="71"/>
      <c r="F54" s="71"/>
      <c r="G54" s="71"/>
      <c r="H54" s="71"/>
      <c r="I54" s="71"/>
      <c r="J54" s="76">
        <f>SUM(J55:J58)</f>
        <v>300000</v>
      </c>
      <c r="K54" s="76">
        <f>SUM(K55:K58)</f>
        <v>0</v>
      </c>
      <c r="L54" s="76">
        <v>0</v>
      </c>
      <c r="M54" s="71"/>
      <c r="N54" s="71"/>
      <c r="O54" s="71"/>
      <c r="P54" s="71"/>
      <c r="Q54" s="126"/>
      <c r="R54" s="126"/>
      <c r="S54" s="126"/>
      <c r="T54" s="126"/>
      <c r="U54" s="126"/>
      <c r="V54" s="126"/>
      <c r="W54" s="126"/>
      <c r="X54" s="126"/>
      <c r="Y54" s="159"/>
      <c r="Z54" s="126"/>
      <c r="AA54" s="111"/>
      <c r="AB54" s="88"/>
      <c r="AC54" s="88"/>
    </row>
    <row r="55" spans="1:29" s="3" customFormat="1" ht="29.25">
      <c r="A55" s="65">
        <v>1</v>
      </c>
      <c r="B55" s="127"/>
      <c r="C55" s="144" t="s">
        <v>130</v>
      </c>
      <c r="D55" s="48" t="s">
        <v>43</v>
      </c>
      <c r="E55" s="84" t="s">
        <v>126</v>
      </c>
      <c r="F55" s="84"/>
      <c r="G55" s="84"/>
      <c r="H55" s="84"/>
      <c r="I55" s="84"/>
      <c r="J55" s="52">
        <v>250000</v>
      </c>
      <c r="K55" s="52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115"/>
      <c r="W55" s="53"/>
      <c r="X55" s="53"/>
      <c r="Y55" s="72" t="s">
        <v>89</v>
      </c>
      <c r="Z55" s="74"/>
      <c r="AA55" s="111"/>
      <c r="AB55" s="88"/>
      <c r="AC55" s="88"/>
    </row>
    <row r="56" spans="1:29" s="3" customFormat="1" ht="21" customHeight="1">
      <c r="A56" s="66"/>
      <c r="B56" s="129"/>
      <c r="C56" s="156"/>
      <c r="D56" s="56" t="s">
        <v>44</v>
      </c>
      <c r="E56" s="85"/>
      <c r="F56" s="85"/>
      <c r="G56" s="85"/>
      <c r="H56" s="85"/>
      <c r="I56" s="85"/>
      <c r="J56" s="60"/>
      <c r="K56" s="60"/>
      <c r="L56" s="61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103" t="s">
        <v>90</v>
      </c>
      <c r="Z56" s="98"/>
      <c r="AA56" s="111"/>
      <c r="AB56" s="88"/>
      <c r="AC56" s="88"/>
    </row>
    <row r="57" spans="1:29" s="3" customFormat="1" ht="23.25">
      <c r="A57" s="65">
        <v>2</v>
      </c>
      <c r="B57" s="148"/>
      <c r="C57" s="144" t="s">
        <v>127</v>
      </c>
      <c r="D57" s="48" t="s">
        <v>43</v>
      </c>
      <c r="E57" s="102" t="s">
        <v>83</v>
      </c>
      <c r="F57" s="116"/>
      <c r="G57" s="50"/>
      <c r="H57" s="50"/>
      <c r="I57" s="50"/>
      <c r="J57" s="51">
        <v>50000</v>
      </c>
      <c r="K57" s="17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15"/>
      <c r="X57" s="53"/>
      <c r="Y57" s="35" t="s">
        <v>88</v>
      </c>
      <c r="Z57" s="43"/>
      <c r="AA57" s="111"/>
      <c r="AB57" s="88"/>
      <c r="AC57" s="88"/>
    </row>
    <row r="58" spans="1:29" s="3" customFormat="1" ht="29.25">
      <c r="A58" s="66"/>
      <c r="B58" s="229"/>
      <c r="C58" s="145" t="s">
        <v>131</v>
      </c>
      <c r="D58" s="56" t="s">
        <v>44</v>
      </c>
      <c r="E58" s="57"/>
      <c r="F58" s="120"/>
      <c r="G58" s="59"/>
      <c r="H58" s="59"/>
      <c r="I58" s="59"/>
      <c r="J58" s="60"/>
      <c r="K58" s="136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161"/>
      <c r="Z58" s="98"/>
      <c r="AA58" s="111"/>
      <c r="AB58" s="88"/>
      <c r="AC58" s="88"/>
    </row>
    <row r="59" spans="3:25" ht="23.25">
      <c r="C59" s="211" t="s">
        <v>22</v>
      </c>
      <c r="Y59" s="112"/>
    </row>
    <row r="60" spans="3:25" ht="29.25">
      <c r="C60" s="212" t="s">
        <v>129</v>
      </c>
      <c r="Y60" s="112"/>
    </row>
    <row r="61" spans="3:25" ht="29.25">
      <c r="C61" s="212" t="s">
        <v>132</v>
      </c>
      <c r="Y61" s="112"/>
    </row>
    <row r="62" ht="23.25">
      <c r="Y62" s="112"/>
    </row>
  </sheetData>
  <sheetProtection/>
  <mergeCells count="16">
    <mergeCell ref="S15:V15"/>
    <mergeCell ref="Z17:Z19"/>
    <mergeCell ref="E18:E19"/>
    <mergeCell ref="F18:F19"/>
    <mergeCell ref="G18:G19"/>
    <mergeCell ref="J18:J19"/>
    <mergeCell ref="K18:K19"/>
    <mergeCell ref="M18:O18"/>
    <mergeCell ref="P18:X18"/>
    <mergeCell ref="E17:I17"/>
    <mergeCell ref="J17:L17"/>
    <mergeCell ref="M17:X17"/>
    <mergeCell ref="A17:A19"/>
    <mergeCell ref="B17:C19"/>
    <mergeCell ref="C48:C49"/>
    <mergeCell ref="C45:C47"/>
  </mergeCells>
  <printOptions/>
  <pageMargins left="0.2755905511811024" right="0.15748031496062992" top="0.5118110236220472" bottom="0.3937007874015748" header="0.15748031496062992" footer="0.1968503937007874"/>
  <pageSetup horizontalDpi="600" verticalDpi="600" orientation="landscape" paperSize="9" scale="70" r:id="rId1"/>
  <headerFooter alignWithMargins="0"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C21"/>
  <sheetViews>
    <sheetView view="pageLayout" zoomScale="80" zoomScaleNormal="85" zoomScalePageLayoutView="8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2.57421875" style="4" customWidth="1"/>
    <col min="3" max="3" width="57.8515625" style="4" customWidth="1"/>
    <col min="4" max="4" width="2.28125" style="1" customWidth="1"/>
    <col min="5" max="5" width="9.8515625" style="1" bestFit="1" customWidth="1"/>
    <col min="6" max="8" width="8.00390625" style="1" customWidth="1"/>
    <col min="9" max="9" width="8.8515625" style="1" customWidth="1"/>
    <col min="10" max="10" width="10.140625" style="1" customWidth="1"/>
    <col min="11" max="11" width="12.421875" style="1" customWidth="1"/>
    <col min="12" max="12" width="7.7109375" style="1" bestFit="1" customWidth="1"/>
    <col min="13" max="24" width="3.57421875" style="1" customWidth="1"/>
    <col min="25" max="25" width="13.8515625" style="1" customWidth="1"/>
    <col min="26" max="16384" width="9.140625" style="1" customWidth="1"/>
  </cols>
  <sheetData>
    <row r="1" spans="1:29" s="7" customFormat="1" ht="29.25">
      <c r="A1" s="5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  <c r="AA1" s="89"/>
      <c r="AB1" s="89"/>
      <c r="AC1" s="89"/>
    </row>
    <row r="2" spans="1:26" s="7" customFormat="1" ht="29.25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8"/>
      <c r="Z2" s="8"/>
    </row>
    <row r="3" spans="1:24" s="10" customFormat="1" ht="29.2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</row>
    <row r="4" spans="1:24" s="14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s="10" customFormat="1" ht="29.25" customHeight="1">
      <c r="A5" s="9" t="s">
        <v>3</v>
      </c>
      <c r="B5" s="9"/>
      <c r="C5" s="9"/>
      <c r="E5" s="9"/>
      <c r="F5" s="9"/>
      <c r="G5" s="9"/>
      <c r="H5" s="9"/>
      <c r="I5" s="9" t="s">
        <v>11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1"/>
    </row>
    <row r="6" spans="1:24" s="17" customFormat="1" ht="25.5" customHeight="1">
      <c r="A6" s="16" t="s">
        <v>5</v>
      </c>
      <c r="B6" s="15"/>
      <c r="E6" s="15"/>
      <c r="F6" s="15"/>
      <c r="G6" s="15"/>
      <c r="H6" s="15"/>
      <c r="I6" s="16" t="s">
        <v>5</v>
      </c>
      <c r="K6" s="15"/>
      <c r="M6" s="15"/>
      <c r="N6" s="15"/>
      <c r="O6" s="15"/>
      <c r="P6" s="15"/>
      <c r="Q6" s="19"/>
      <c r="R6" s="19"/>
      <c r="S6" s="19"/>
      <c r="T6" s="19"/>
      <c r="U6" s="19"/>
      <c r="V6" s="19"/>
      <c r="W6" s="20"/>
      <c r="X6" s="21"/>
    </row>
    <row r="7" spans="1:24" s="17" customFormat="1" ht="25.5" customHeight="1">
      <c r="A7" s="22" t="s">
        <v>6</v>
      </c>
      <c r="B7" s="20"/>
      <c r="F7" s="25"/>
      <c r="G7" s="26" t="s">
        <v>69</v>
      </c>
      <c r="H7" s="23"/>
      <c r="I7" s="22" t="s">
        <v>12</v>
      </c>
      <c r="K7" s="20"/>
      <c r="N7" s="37"/>
      <c r="Q7" s="19"/>
      <c r="R7" s="19"/>
      <c r="S7" s="19"/>
      <c r="T7" s="38">
        <v>1</v>
      </c>
      <c r="V7" s="39" t="s">
        <v>2</v>
      </c>
      <c r="W7" s="19"/>
      <c r="X7" s="21"/>
    </row>
    <row r="8" spans="1:24" s="17" customFormat="1" ht="25.5" customHeight="1">
      <c r="A8" s="16" t="s">
        <v>7</v>
      </c>
      <c r="B8" s="15"/>
      <c r="E8" s="15"/>
      <c r="F8" s="27"/>
      <c r="G8" s="28"/>
      <c r="H8" s="15"/>
      <c r="I8" s="16" t="s">
        <v>7</v>
      </c>
      <c r="K8" s="15"/>
      <c r="M8" s="15"/>
      <c r="N8" s="19"/>
      <c r="Q8" s="19"/>
      <c r="R8" s="19" t="s">
        <v>1</v>
      </c>
      <c r="S8" s="19"/>
      <c r="T8" s="36"/>
      <c r="V8" s="18"/>
      <c r="W8" s="19"/>
      <c r="X8" s="21"/>
    </row>
    <row r="9" spans="1:24" s="17" customFormat="1" ht="25.5" customHeight="1">
      <c r="A9" s="29" t="s">
        <v>8</v>
      </c>
      <c r="B9" s="20"/>
      <c r="C9" s="30"/>
      <c r="F9" s="27"/>
      <c r="G9" s="26" t="s">
        <v>69</v>
      </c>
      <c r="H9" s="30"/>
      <c r="I9" s="29" t="s">
        <v>13</v>
      </c>
      <c r="K9" s="20"/>
      <c r="N9" s="19"/>
      <c r="Q9" s="19"/>
      <c r="R9" s="19"/>
      <c r="S9" s="19"/>
      <c r="T9" s="38"/>
      <c r="V9" s="39" t="s">
        <v>2</v>
      </c>
      <c r="W9" s="19"/>
      <c r="X9" s="21"/>
    </row>
    <row r="10" spans="1:24" s="17" customFormat="1" ht="25.5" customHeight="1">
      <c r="A10" s="16" t="s">
        <v>9</v>
      </c>
      <c r="B10" s="15"/>
      <c r="E10" s="15"/>
      <c r="F10" s="27"/>
      <c r="G10" s="29"/>
      <c r="H10" s="15"/>
      <c r="I10" s="16" t="s">
        <v>9</v>
      </c>
      <c r="K10" s="15"/>
      <c r="M10" s="15"/>
      <c r="N10" s="19"/>
      <c r="Q10" s="19"/>
      <c r="R10" s="19"/>
      <c r="S10" s="19"/>
      <c r="T10" s="40"/>
      <c r="V10" s="38"/>
      <c r="W10" s="19"/>
      <c r="X10" s="21"/>
    </row>
    <row r="11" spans="1:24" s="17" customFormat="1" ht="25.5" customHeight="1">
      <c r="A11" s="29" t="s">
        <v>10</v>
      </c>
      <c r="B11" s="20"/>
      <c r="C11" s="30"/>
      <c r="E11" s="27" t="s">
        <v>15</v>
      </c>
      <c r="F11" s="27">
        <v>72</v>
      </c>
      <c r="I11" s="29" t="s">
        <v>14</v>
      </c>
      <c r="K11" s="20"/>
      <c r="N11" s="19"/>
      <c r="R11" s="29" t="s">
        <v>15</v>
      </c>
      <c r="T11" s="17">
        <v>80</v>
      </c>
      <c r="W11" s="19"/>
      <c r="X11" s="21"/>
    </row>
    <row r="12" spans="1:24" s="34" customFormat="1" ht="25.5" customHeight="1">
      <c r="A12" s="31"/>
      <c r="B12" s="32"/>
      <c r="C12" s="33"/>
      <c r="E12" s="33"/>
      <c r="F12" s="33"/>
      <c r="G12" s="33"/>
      <c r="I12" s="16" t="s">
        <v>16</v>
      </c>
      <c r="J12" s="17"/>
      <c r="K12" s="15"/>
      <c r="L12" s="17"/>
      <c r="M12" s="15"/>
      <c r="N12" s="19"/>
      <c r="Q12" s="31"/>
      <c r="R12" s="31"/>
      <c r="S12" s="31"/>
      <c r="T12" s="40"/>
      <c r="V12" s="38"/>
      <c r="W12" s="31"/>
      <c r="X12" s="35"/>
    </row>
    <row r="13" spans="9:24" s="10" customFormat="1" ht="29.25" customHeight="1">
      <c r="I13" s="29" t="s">
        <v>17</v>
      </c>
      <c r="J13" s="17"/>
      <c r="K13" s="20"/>
      <c r="L13" s="30"/>
      <c r="M13" s="30"/>
      <c r="N13" s="18"/>
      <c r="P13" s="273">
        <f>SUM(J18:L18)</f>
        <v>1000000</v>
      </c>
      <c r="Q13" s="273"/>
      <c r="R13" s="273"/>
      <c r="S13" s="273"/>
      <c r="T13" s="273"/>
      <c r="V13" s="26" t="s">
        <v>18</v>
      </c>
      <c r="W13" s="9"/>
      <c r="X13" s="9"/>
    </row>
    <row r="14" spans="4:17" ht="7.5" customHeigh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6" s="3" customFormat="1" ht="24.75" customHeight="1">
      <c r="A15" s="256" t="s">
        <v>71</v>
      </c>
      <c r="B15" s="259" t="s">
        <v>42</v>
      </c>
      <c r="C15" s="260"/>
      <c r="D15" s="42"/>
      <c r="E15" s="270" t="s">
        <v>19</v>
      </c>
      <c r="F15" s="271"/>
      <c r="G15" s="271"/>
      <c r="H15" s="271"/>
      <c r="I15" s="272"/>
      <c r="J15" s="270" t="s">
        <v>20</v>
      </c>
      <c r="K15" s="271"/>
      <c r="L15" s="272"/>
      <c r="M15" s="270" t="s">
        <v>21</v>
      </c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2"/>
      <c r="Y15" s="42"/>
      <c r="Z15" s="265" t="s">
        <v>22</v>
      </c>
    </row>
    <row r="16" spans="1:26" s="3" customFormat="1" ht="24.75" customHeight="1">
      <c r="A16" s="257"/>
      <c r="B16" s="261"/>
      <c r="C16" s="262"/>
      <c r="D16" s="43"/>
      <c r="E16" s="268" t="s">
        <v>23</v>
      </c>
      <c r="F16" s="268" t="s">
        <v>24</v>
      </c>
      <c r="G16" s="268" t="s">
        <v>25</v>
      </c>
      <c r="H16" s="44" t="s">
        <v>26</v>
      </c>
      <c r="I16" s="44"/>
      <c r="J16" s="268" t="s">
        <v>0</v>
      </c>
      <c r="K16" s="268" t="s">
        <v>27</v>
      </c>
      <c r="L16" s="42" t="s">
        <v>28</v>
      </c>
      <c r="M16" s="270" t="s">
        <v>70</v>
      </c>
      <c r="N16" s="271"/>
      <c r="O16" s="272"/>
      <c r="P16" s="270" t="s">
        <v>75</v>
      </c>
      <c r="Q16" s="271"/>
      <c r="R16" s="271"/>
      <c r="S16" s="271"/>
      <c r="T16" s="271"/>
      <c r="U16" s="271"/>
      <c r="V16" s="271"/>
      <c r="W16" s="271"/>
      <c r="X16" s="272"/>
      <c r="Y16" s="43" t="s">
        <v>107</v>
      </c>
      <c r="Z16" s="266"/>
    </row>
    <row r="17" spans="1:26" s="3" customFormat="1" ht="23.25">
      <c r="A17" s="285"/>
      <c r="B17" s="263"/>
      <c r="C17" s="264"/>
      <c r="D17" s="45"/>
      <c r="E17" s="269"/>
      <c r="F17" s="269"/>
      <c r="G17" s="269"/>
      <c r="H17" s="46" t="s">
        <v>0</v>
      </c>
      <c r="I17" s="46" t="s">
        <v>27</v>
      </c>
      <c r="J17" s="269"/>
      <c r="K17" s="269"/>
      <c r="L17" s="45" t="s">
        <v>29</v>
      </c>
      <c r="M17" s="47" t="s">
        <v>30</v>
      </c>
      <c r="N17" s="47" t="s">
        <v>31</v>
      </c>
      <c r="O17" s="47" t="s">
        <v>32</v>
      </c>
      <c r="P17" s="47" t="s">
        <v>33</v>
      </c>
      <c r="Q17" s="47" t="s">
        <v>34</v>
      </c>
      <c r="R17" s="47" t="s">
        <v>35</v>
      </c>
      <c r="S17" s="47" t="s">
        <v>36</v>
      </c>
      <c r="T17" s="47" t="s">
        <v>37</v>
      </c>
      <c r="U17" s="47" t="s">
        <v>38</v>
      </c>
      <c r="V17" s="47" t="s">
        <v>39</v>
      </c>
      <c r="W17" s="47" t="s">
        <v>40</v>
      </c>
      <c r="X17" s="47" t="s">
        <v>41</v>
      </c>
      <c r="Y17" s="45"/>
      <c r="Z17" s="267"/>
    </row>
    <row r="18" spans="1:26" s="88" customFormat="1" ht="23.25">
      <c r="A18" s="114"/>
      <c r="B18" s="107" t="s">
        <v>59</v>
      </c>
      <c r="C18" s="113"/>
      <c r="D18" s="47"/>
      <c r="E18" s="108"/>
      <c r="F18" s="108"/>
      <c r="G18" s="108"/>
      <c r="H18" s="108"/>
      <c r="I18" s="108"/>
      <c r="J18" s="108" t="s">
        <v>83</v>
      </c>
      <c r="K18" s="170">
        <f>SUM(K19:K20)</f>
        <v>1000000</v>
      </c>
      <c r="L18" s="47" t="s">
        <v>83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109"/>
    </row>
    <row r="19" spans="1:26" s="4" customFormat="1" ht="23.25">
      <c r="A19" s="64">
        <v>1</v>
      </c>
      <c r="B19" s="146"/>
      <c r="C19" s="144" t="s">
        <v>87</v>
      </c>
      <c r="D19" s="48" t="s">
        <v>43</v>
      </c>
      <c r="E19" s="102" t="s">
        <v>77</v>
      </c>
      <c r="F19" s="49"/>
      <c r="G19" s="50"/>
      <c r="H19" s="50"/>
      <c r="I19" s="50"/>
      <c r="J19" s="51"/>
      <c r="K19" s="52">
        <v>1000000</v>
      </c>
      <c r="L19" s="53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87" t="s">
        <v>88</v>
      </c>
      <c r="Z19" s="42"/>
    </row>
    <row r="20" spans="1:26" ht="23.25">
      <c r="A20" s="63"/>
      <c r="B20" s="147"/>
      <c r="C20" s="145"/>
      <c r="D20" s="56" t="s">
        <v>44</v>
      </c>
      <c r="E20" s="57"/>
      <c r="F20" s="58"/>
      <c r="G20" s="59"/>
      <c r="H20" s="59"/>
      <c r="I20" s="59"/>
      <c r="J20" s="60"/>
      <c r="K20" s="60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98"/>
      <c r="Z20" s="98"/>
    </row>
    <row r="21" ht="23.25">
      <c r="A21" s="91"/>
    </row>
  </sheetData>
  <sheetProtection/>
  <mergeCells count="14">
    <mergeCell ref="E15:I15"/>
    <mergeCell ref="J15:L15"/>
    <mergeCell ref="M15:X15"/>
    <mergeCell ref="P13:T13"/>
    <mergeCell ref="A15:A17"/>
    <mergeCell ref="B15:C17"/>
    <mergeCell ref="Z15:Z17"/>
    <mergeCell ref="E16:E17"/>
    <mergeCell ref="F16:F17"/>
    <mergeCell ref="G16:G17"/>
    <mergeCell ref="J16:J17"/>
    <mergeCell ref="K16:K17"/>
    <mergeCell ref="M16:O16"/>
    <mergeCell ref="P16:X16"/>
  </mergeCells>
  <printOptions/>
  <pageMargins left="0.2755905511811024" right="0.15748031496062992" top="0.5118110236220472" bottom="0.35433070866141736" header="0.157480314960629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</dc:creator>
  <cp:keywords/>
  <dc:description/>
  <cp:lastModifiedBy>Information</cp:lastModifiedBy>
  <cp:lastPrinted>2016-06-23T08:48:37Z</cp:lastPrinted>
  <dcterms:created xsi:type="dcterms:W3CDTF">2011-09-30T07:32:39Z</dcterms:created>
  <dcterms:modified xsi:type="dcterms:W3CDTF">2016-08-20T07:35:15Z</dcterms:modified>
  <cp:category/>
  <cp:version/>
  <cp:contentType/>
  <cp:contentStatus/>
</cp:coreProperties>
</file>